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FLK30001_user\Desktop\4月からの折込資料\"/>
    </mc:Choice>
  </mc:AlternateContent>
  <xr:revisionPtr revIDLastSave="0" documentId="13_ncr:1_{0D11303B-D349-42AF-8705-2A6164B2DA18}" xr6:coauthVersionLast="36" xr6:coauthVersionMax="47" xr10:uidLastSave="{00000000-0000-0000-0000-000000000000}"/>
  <bookViews>
    <workbookView xWindow="0" yWindow="0" windowWidth="20835" windowHeight="11340" tabRatio="676" xr2:uid="{00000000-000D-0000-FFFF-FFFF00000000}"/>
  </bookViews>
  <sheets>
    <sheet name="通常申込書" sheetId="8" r:id="rId1"/>
    <sheet name="選別申込書" sheetId="9" r:id="rId2"/>
  </sheets>
  <definedNames>
    <definedName name="_Sort" hidden="1">#REF!</definedName>
    <definedName name="A">#REF!</definedName>
    <definedName name="_xlnm.Print_Area" localSheetId="1">選別申込書!$A$1:$AG$73</definedName>
    <definedName name="_xlnm.Print_Area" localSheetId="0">通常申込書!$A$1:$R$75</definedName>
    <definedName name="い"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8" i="9" l="1"/>
  <c r="AA28" i="9"/>
  <c r="AA37" i="9"/>
  <c r="AA42" i="9"/>
  <c r="AA49" i="9"/>
  <c r="AA52" i="9"/>
  <c r="AA54" i="9"/>
  <c r="AA56" i="9"/>
  <c r="P58" i="9"/>
  <c r="P39" i="9"/>
  <c r="P36" i="9"/>
  <c r="P33" i="9"/>
  <c r="P16" i="9"/>
  <c r="E57" i="9"/>
  <c r="E47" i="9"/>
  <c r="E38" i="9"/>
  <c r="E24" i="9"/>
  <c r="D24" i="9"/>
  <c r="AA57" i="9" l="1"/>
  <c r="D24" i="8"/>
  <c r="J33" i="8" l="1"/>
  <c r="AC56" i="9" l="1"/>
  <c r="AD56" i="9"/>
  <c r="AE56" i="9"/>
  <c r="AF56" i="9"/>
  <c r="AG56" i="9"/>
  <c r="AC54" i="9"/>
  <c r="AD54" i="9"/>
  <c r="AE54" i="9"/>
  <c r="AF54" i="9"/>
  <c r="AG54" i="9"/>
  <c r="AE52" i="9"/>
  <c r="AC52" i="9"/>
  <c r="AE49" i="9"/>
  <c r="AC49" i="9"/>
  <c r="AE42" i="9"/>
  <c r="AC42" i="9"/>
  <c r="AE37" i="9"/>
  <c r="AC37" i="9"/>
  <c r="AE28" i="9"/>
  <c r="AC28" i="9"/>
  <c r="AE18" i="9"/>
  <c r="AC18" i="9"/>
  <c r="T58" i="9"/>
  <c r="R58" i="9"/>
  <c r="Q39" i="9"/>
  <c r="R39" i="9"/>
  <c r="T36" i="9"/>
  <c r="V39" i="9"/>
  <c r="T39" i="9"/>
  <c r="R36" i="9"/>
  <c r="V33" i="9"/>
  <c r="T33" i="9"/>
  <c r="R33" i="9"/>
  <c r="V16" i="9"/>
  <c r="T16" i="9"/>
  <c r="R16" i="9"/>
  <c r="K57" i="9"/>
  <c r="I57" i="9"/>
  <c r="I47" i="9"/>
  <c r="I38" i="9"/>
  <c r="AA55" i="9"/>
  <c r="AA53" i="9"/>
  <c r="AA51" i="9"/>
  <c r="AA50" i="9"/>
  <c r="AA48" i="9"/>
  <c r="AA47" i="9"/>
  <c r="AA46" i="9"/>
  <c r="AA45" i="9"/>
  <c r="AA44" i="9"/>
  <c r="AA43" i="9"/>
  <c r="AA41" i="9"/>
  <c r="AA40" i="9"/>
  <c r="AA39" i="9"/>
  <c r="AA38" i="9"/>
  <c r="AA36" i="9"/>
  <c r="AA35" i="9"/>
  <c r="AA34" i="9"/>
  <c r="AA33" i="9"/>
  <c r="AA32" i="9"/>
  <c r="AA31" i="9"/>
  <c r="AA30" i="9"/>
  <c r="AA29" i="9"/>
  <c r="AA27" i="9"/>
  <c r="AA26" i="9"/>
  <c r="AA25" i="9"/>
  <c r="AA24" i="9"/>
  <c r="AA23" i="9"/>
  <c r="AA22" i="9"/>
  <c r="AA21" i="9"/>
  <c r="AA20" i="9"/>
  <c r="AA19" i="9"/>
  <c r="AA17" i="9"/>
  <c r="AA16" i="9"/>
  <c r="AA15" i="9"/>
  <c r="AA14" i="9"/>
  <c r="AA13" i="9"/>
  <c r="P57" i="9"/>
  <c r="P56" i="9"/>
  <c r="P55" i="9"/>
  <c r="P54" i="9"/>
  <c r="P53" i="9"/>
  <c r="P52" i="9"/>
  <c r="P51" i="9"/>
  <c r="P50" i="9"/>
  <c r="P49" i="9"/>
  <c r="P48" i="9"/>
  <c r="P47" i="9"/>
  <c r="P46" i="9"/>
  <c r="P45" i="9"/>
  <c r="P44" i="9"/>
  <c r="P43" i="9"/>
  <c r="P42" i="9"/>
  <c r="P41" i="9"/>
  <c r="P40" i="9"/>
  <c r="P38" i="9"/>
  <c r="P37" i="9"/>
  <c r="P35" i="9"/>
  <c r="P34" i="9"/>
  <c r="P32" i="9"/>
  <c r="P31" i="9"/>
  <c r="P30" i="9"/>
  <c r="P29" i="9"/>
  <c r="P28" i="9"/>
  <c r="P27" i="9"/>
  <c r="P26" i="9"/>
  <c r="P25" i="9"/>
  <c r="P24" i="9"/>
  <c r="P23" i="9"/>
  <c r="P22" i="9"/>
  <c r="P21" i="9"/>
  <c r="P20" i="9"/>
  <c r="P19" i="9"/>
  <c r="P18" i="9"/>
  <c r="P17" i="9"/>
  <c r="P14" i="9"/>
  <c r="P15" i="9"/>
  <c r="P13" i="9"/>
  <c r="E56" i="9"/>
  <c r="E55" i="9"/>
  <c r="E54" i="9"/>
  <c r="E53" i="9"/>
  <c r="E52" i="9"/>
  <c r="E51" i="9"/>
  <c r="E50" i="9"/>
  <c r="E49" i="9"/>
  <c r="E48" i="9"/>
  <c r="E46" i="9"/>
  <c r="E45" i="9"/>
  <c r="E44" i="9"/>
  <c r="E43" i="9"/>
  <c r="E42" i="9"/>
  <c r="E41" i="9"/>
  <c r="E40" i="9"/>
  <c r="E39" i="9"/>
  <c r="E34" i="9"/>
  <c r="E35" i="9"/>
  <c r="E36" i="9"/>
  <c r="E37" i="9"/>
  <c r="E33" i="9"/>
  <c r="E32" i="9"/>
  <c r="E31" i="9"/>
  <c r="E30" i="9"/>
  <c r="E29" i="9"/>
  <c r="E28" i="9"/>
  <c r="E27" i="9"/>
  <c r="E26" i="9"/>
  <c r="E25" i="9"/>
  <c r="E14" i="9"/>
  <c r="E15" i="9"/>
  <c r="E16" i="9"/>
  <c r="E17" i="9"/>
  <c r="E18" i="9"/>
  <c r="E19" i="9"/>
  <c r="E20" i="9"/>
  <c r="E21" i="9"/>
  <c r="E22" i="9"/>
  <c r="E23" i="9"/>
  <c r="E13" i="9"/>
  <c r="K24" i="9"/>
  <c r="I24" i="9"/>
  <c r="G24" i="9"/>
  <c r="G57" i="9"/>
  <c r="G47" i="9"/>
  <c r="G38" i="9"/>
  <c r="U33" i="9"/>
  <c r="AC3" i="9" l="1"/>
  <c r="AE57" i="9"/>
  <c r="AC57" i="9"/>
  <c r="AB56" i="9" l="1"/>
  <c r="AB54" i="9"/>
  <c r="AB52" i="9"/>
  <c r="AB49" i="9"/>
  <c r="AB42" i="9"/>
  <c r="AB37" i="9"/>
  <c r="AB28" i="9"/>
  <c r="AB18" i="9"/>
  <c r="Q58" i="9"/>
  <c r="Q36" i="9"/>
  <c r="Q33" i="9"/>
  <c r="Q16" i="9"/>
  <c r="F57" i="9"/>
  <c r="F47" i="9"/>
  <c r="F38" i="9"/>
  <c r="F24" i="9"/>
  <c r="Q52" i="8"/>
  <c r="Q42" i="8"/>
  <c r="Q37" i="8"/>
  <c r="Q28" i="8"/>
  <c r="Q18" i="8"/>
  <c r="K16" i="8"/>
  <c r="K33" i="8"/>
  <c r="K36" i="8"/>
  <c r="K39" i="8"/>
  <c r="K58" i="8"/>
  <c r="E57" i="8"/>
  <c r="E47" i="8"/>
  <c r="E38" i="8"/>
  <c r="E24" i="8"/>
  <c r="AB57" i="9" l="1"/>
  <c r="V58" i="9"/>
  <c r="U58" i="9"/>
  <c r="S58" i="9"/>
  <c r="O58" i="9"/>
  <c r="J57" i="9"/>
  <c r="H57" i="9"/>
  <c r="D57" i="9"/>
  <c r="Z56" i="9"/>
  <c r="Z54" i="9"/>
  <c r="AG52" i="9"/>
  <c r="AF52" i="9"/>
  <c r="AD52" i="9"/>
  <c r="Z52" i="9"/>
  <c r="AG49" i="9"/>
  <c r="AF49" i="9"/>
  <c r="AD49" i="9"/>
  <c r="Z49" i="9"/>
  <c r="K47" i="9"/>
  <c r="J47" i="9"/>
  <c r="H47" i="9"/>
  <c r="D47" i="9"/>
  <c r="AG42" i="9"/>
  <c r="AF42" i="9"/>
  <c r="AD42" i="9"/>
  <c r="Z42" i="9"/>
  <c r="U39" i="9"/>
  <c r="S39" i="9"/>
  <c r="O39" i="9"/>
  <c r="K38" i="9"/>
  <c r="J38" i="9"/>
  <c r="H38" i="9"/>
  <c r="D38" i="9"/>
  <c r="AG37" i="9"/>
  <c r="AF37" i="9"/>
  <c r="AD37" i="9"/>
  <c r="Z37" i="9"/>
  <c r="V36" i="9"/>
  <c r="U36" i="9"/>
  <c r="S36" i="9"/>
  <c r="O36" i="9"/>
  <c r="S33" i="9"/>
  <c r="O33" i="9"/>
  <c r="AG28" i="9"/>
  <c r="AF28" i="9"/>
  <c r="AD28" i="9"/>
  <c r="Z28" i="9"/>
  <c r="J24" i="9"/>
  <c r="H24" i="9"/>
  <c r="AG18" i="9"/>
  <c r="AF18" i="9"/>
  <c r="AD18" i="9"/>
  <c r="Z18" i="9"/>
  <c r="U16" i="9"/>
  <c r="S16" i="9"/>
  <c r="O16" i="9"/>
  <c r="L58" i="8"/>
  <c r="J58" i="8"/>
  <c r="F57" i="8"/>
  <c r="D57" i="8"/>
  <c r="R56" i="8"/>
  <c r="Q56" i="8"/>
  <c r="P56" i="8"/>
  <c r="R54" i="8"/>
  <c r="Q54" i="8"/>
  <c r="P54" i="8"/>
  <c r="R52" i="8"/>
  <c r="P52" i="8"/>
  <c r="R49" i="8"/>
  <c r="Q49" i="8"/>
  <c r="P49" i="8"/>
  <c r="F47" i="8"/>
  <c r="D47" i="8"/>
  <c r="R42" i="8"/>
  <c r="P42" i="8"/>
  <c r="L39" i="8"/>
  <c r="J39" i="8"/>
  <c r="F38" i="8"/>
  <c r="D38" i="8"/>
  <c r="R37" i="8"/>
  <c r="P37" i="8"/>
  <c r="L36" i="8"/>
  <c r="J36" i="8"/>
  <c r="L33" i="8"/>
  <c r="R28" i="8"/>
  <c r="P28" i="8"/>
  <c r="F24" i="8"/>
  <c r="R18" i="8"/>
  <c r="P18" i="8"/>
  <c r="L16" i="8"/>
  <c r="J16" i="8"/>
  <c r="Q57" i="8" l="1"/>
  <c r="R57" i="8"/>
  <c r="AD57" i="9"/>
  <c r="AF57" i="9"/>
  <c r="AG57" i="9"/>
  <c r="Z57" i="9"/>
  <c r="P57" i="8"/>
  <c r="O3" i="8" l="1"/>
  <c r="O5" i="8" s="1"/>
  <c r="O6" i="8" l="1"/>
  <c r="Y3" i="9"/>
  <c r="Y5" i="9" l="1"/>
  <c r="Y6" i="9" s="1"/>
  <c r="AC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サンケイリビング新聞社</author>
  </authors>
  <commentList>
    <comment ref="O7" authorId="0" shapeId="0" xr:uid="{00000000-0006-0000-0100-000001000000}">
      <text>
        <r>
          <rPr>
            <b/>
            <sz val="14"/>
            <color indexed="81"/>
            <rFont val="ＭＳ Ｐゴシック"/>
            <family val="3"/>
            <charset val="128"/>
          </rPr>
          <t>納品日は必ずご記載下さい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サンケイリビング新聞社</author>
  </authors>
  <commentList>
    <comment ref="Y7" authorId="0" shapeId="0" xr:uid="{00000000-0006-0000-0200-000001000000}">
      <text>
        <r>
          <rPr>
            <b/>
            <sz val="14"/>
            <color indexed="81"/>
            <rFont val="ＭＳ Ｐゴシック"/>
            <family val="3"/>
            <charset val="128"/>
          </rPr>
          <t>納品日は必ず
ご記載下さい</t>
        </r>
      </text>
    </comment>
  </commentList>
</comments>
</file>

<file path=xl/sharedStrings.xml><?xml version="1.0" encoding="utf-8"?>
<sst xmlns="http://schemas.openxmlformats.org/spreadsheetml/2006/main" count="671" uniqueCount="330">
  <si>
    <t>申込日</t>
    <rPh sb="0" eb="2">
      <t>モウシコ</t>
    </rPh>
    <rPh sb="2" eb="3">
      <t>ヒ</t>
    </rPh>
    <phoneticPr fontId="10"/>
  </si>
  <si>
    <t>　　　年　　　月　　　日</t>
    <rPh sb="3" eb="4">
      <t>ネン</t>
    </rPh>
    <rPh sb="7" eb="8">
      <t>ツキ</t>
    </rPh>
    <rPh sb="11" eb="12">
      <t>ヒ</t>
    </rPh>
    <phoneticPr fontId="6"/>
  </si>
  <si>
    <t>タイトル</t>
  </si>
  <si>
    <t>部    数</t>
  </si>
  <si>
    <t>確認欄</t>
    <rPh sb="0" eb="2">
      <t>カクニン</t>
    </rPh>
    <rPh sb="2" eb="3">
      <t>ラン</t>
    </rPh>
    <phoneticPr fontId="6"/>
  </si>
  <si>
    <t>実  施  日</t>
  </si>
  <si>
    <t>単    価</t>
  </si>
  <si>
    <t>配　布  日</t>
    <rPh sb="0" eb="1">
      <t>クバ</t>
    </rPh>
    <rPh sb="2" eb="3">
      <t>ヌノ</t>
    </rPh>
    <phoneticPr fontId="6"/>
  </si>
  <si>
    <t>料    金</t>
    <phoneticPr fontId="6"/>
  </si>
  <si>
    <t>税込料金</t>
    <phoneticPr fontId="6"/>
  </si>
  <si>
    <t>搬入日/納品先</t>
    <phoneticPr fontId="6"/>
  </si>
  <si>
    <t>電話確認</t>
    <rPh sb="0" eb="2">
      <t>デンワ</t>
    </rPh>
    <rPh sb="2" eb="4">
      <t>カクニン</t>
    </rPh>
    <phoneticPr fontId="6"/>
  </si>
  <si>
    <r>
      <t>数件のお申込を頂きます際は、送付数をご記入下さい。</t>
    </r>
    <r>
      <rPr>
        <b/>
        <u/>
        <sz val="16"/>
        <color indexed="12"/>
        <rFont val="ＭＳ Ｐ明朝"/>
        <family val="1"/>
        <charset val="128"/>
      </rPr>
      <t>申込枚数　  　枚</t>
    </r>
    <rPh sb="0" eb="2">
      <t>スウケン</t>
    </rPh>
    <rPh sb="4" eb="6">
      <t>モウシコミ</t>
    </rPh>
    <rPh sb="7" eb="8">
      <t>イタダ</t>
    </rPh>
    <rPh sb="11" eb="12">
      <t>サイ</t>
    </rPh>
    <rPh sb="14" eb="16">
      <t>ソウフ</t>
    </rPh>
    <rPh sb="16" eb="17">
      <t>スウ</t>
    </rPh>
    <rPh sb="19" eb="21">
      <t>キニュウ</t>
    </rPh>
    <rPh sb="21" eb="22">
      <t>クダ</t>
    </rPh>
    <rPh sb="25" eb="27">
      <t>モウシコミ</t>
    </rPh>
    <rPh sb="27" eb="29">
      <t>マイスウ</t>
    </rPh>
    <rPh sb="33" eb="34">
      <t>マイ</t>
    </rPh>
    <phoneticPr fontId="6"/>
  </si>
  <si>
    <t>納品部数</t>
    <rPh sb="2" eb="4">
      <t>ブスウ</t>
    </rPh>
    <phoneticPr fontId="6"/>
  </si>
  <si>
    <t>残：処分/保管</t>
    <rPh sb="0" eb="1">
      <t>ザン</t>
    </rPh>
    <rPh sb="2" eb="4">
      <t>ショブン</t>
    </rPh>
    <rPh sb="5" eb="7">
      <t>ホカン</t>
    </rPh>
    <phoneticPr fontId="6"/>
  </si>
  <si>
    <t>メール確認</t>
    <rPh sb="3" eb="5">
      <t>カクニン</t>
    </rPh>
    <phoneticPr fontId="6"/>
  </si>
  <si>
    <t>数回分御納品される場合は、ご予定と部数をご連絡下さい。納品部数　　　　　　　　　　部（納品予定日：　　月　　　日）</t>
    <rPh sb="0" eb="2">
      <t>スウカイ</t>
    </rPh>
    <rPh sb="2" eb="3">
      <t>ブン</t>
    </rPh>
    <rPh sb="3" eb="4">
      <t>ゴ</t>
    </rPh>
    <rPh sb="4" eb="6">
      <t>ノウヒン</t>
    </rPh>
    <rPh sb="9" eb="11">
      <t>バアイ</t>
    </rPh>
    <rPh sb="14" eb="16">
      <t>ヨテイ</t>
    </rPh>
    <rPh sb="17" eb="19">
      <t>ブスウ</t>
    </rPh>
    <rPh sb="21" eb="23">
      <t>レンラク</t>
    </rPh>
    <rPh sb="23" eb="24">
      <t>クダ</t>
    </rPh>
    <rPh sb="27" eb="29">
      <t>ノウヒン</t>
    </rPh>
    <rPh sb="29" eb="31">
      <t>ブスウ</t>
    </rPh>
    <rPh sb="41" eb="42">
      <t>ブ</t>
    </rPh>
    <rPh sb="43" eb="45">
      <t>ノウヒン</t>
    </rPh>
    <rPh sb="45" eb="47">
      <t>ヨテイ</t>
    </rPh>
    <rPh sb="47" eb="48">
      <t>ヒ</t>
    </rPh>
    <rPh sb="51" eb="52">
      <t>ツキ</t>
    </rPh>
    <rPh sb="55" eb="56">
      <t>ヒ</t>
    </rPh>
    <phoneticPr fontId="6"/>
  </si>
  <si>
    <t>配布部数</t>
    <rPh sb="0" eb="2">
      <t>ハイフ</t>
    </rPh>
    <rPh sb="2" eb="4">
      <t>ブスウ</t>
    </rPh>
    <phoneticPr fontId="10"/>
  </si>
  <si>
    <t>折込部数</t>
    <rPh sb="0" eb="2">
      <t>オリコミ</t>
    </rPh>
    <rPh sb="2" eb="4">
      <t>ブスウ</t>
    </rPh>
    <phoneticPr fontId="10"/>
  </si>
  <si>
    <t>中　央　区</t>
    <rPh sb="0" eb="1">
      <t>ナカ</t>
    </rPh>
    <rPh sb="2" eb="3">
      <t>ヒサシ</t>
    </rPh>
    <rPh sb="4" eb="5">
      <t>ク</t>
    </rPh>
    <phoneticPr fontId="10"/>
  </si>
  <si>
    <t>中-１</t>
    <rPh sb="0" eb="1">
      <t>ナカ</t>
    </rPh>
    <phoneticPr fontId="10"/>
  </si>
  <si>
    <t>警固</t>
    <rPh sb="0" eb="2">
      <t>ケゴ</t>
    </rPh>
    <phoneticPr fontId="10"/>
  </si>
  <si>
    <t>糸島市</t>
    <rPh sb="0" eb="2">
      <t>イトシマ</t>
    </rPh>
    <rPh sb="2" eb="3">
      <t>シ</t>
    </rPh>
    <phoneticPr fontId="10"/>
  </si>
  <si>
    <t>糸-１</t>
    <rPh sb="0" eb="1">
      <t>イト</t>
    </rPh>
    <phoneticPr fontId="10"/>
  </si>
  <si>
    <t>高田</t>
    <rPh sb="0" eb="2">
      <t>タカダ</t>
    </rPh>
    <phoneticPr fontId="10"/>
  </si>
  <si>
    <t>博多区</t>
    <rPh sb="0" eb="1">
      <t>ヒロシ</t>
    </rPh>
    <rPh sb="1" eb="2">
      <t>タ</t>
    </rPh>
    <rPh sb="2" eb="3">
      <t>ク</t>
    </rPh>
    <phoneticPr fontId="10"/>
  </si>
  <si>
    <t>博-１</t>
    <rPh sb="0" eb="1">
      <t>ヒロシ</t>
    </rPh>
    <phoneticPr fontId="10"/>
  </si>
  <si>
    <t>麦野</t>
    <rPh sb="0" eb="2">
      <t>ムギノ</t>
    </rPh>
    <phoneticPr fontId="10"/>
  </si>
  <si>
    <t>中-２</t>
    <rPh sb="0" eb="1">
      <t>ナカ</t>
    </rPh>
    <phoneticPr fontId="10"/>
  </si>
  <si>
    <t>大名</t>
    <rPh sb="0" eb="2">
      <t>ダイミョウ</t>
    </rPh>
    <phoneticPr fontId="10"/>
  </si>
  <si>
    <t>糸-２</t>
    <rPh sb="0" eb="1">
      <t>イト</t>
    </rPh>
    <phoneticPr fontId="10"/>
  </si>
  <si>
    <t>前原東</t>
    <rPh sb="0" eb="3">
      <t>マイハラヒガシ</t>
    </rPh>
    <phoneticPr fontId="10"/>
  </si>
  <si>
    <t>博-２</t>
    <rPh sb="0" eb="1">
      <t>ヒロシ</t>
    </rPh>
    <phoneticPr fontId="10"/>
  </si>
  <si>
    <t>元町</t>
    <rPh sb="0" eb="2">
      <t>モトマチ</t>
    </rPh>
    <phoneticPr fontId="10"/>
  </si>
  <si>
    <t>中-３</t>
    <rPh sb="0" eb="1">
      <t>ナカ</t>
    </rPh>
    <phoneticPr fontId="10"/>
  </si>
  <si>
    <t>薬院</t>
    <rPh sb="0" eb="2">
      <t>ヤクイン</t>
    </rPh>
    <phoneticPr fontId="10"/>
  </si>
  <si>
    <t>糸-３</t>
    <rPh sb="0" eb="1">
      <t>イト</t>
    </rPh>
    <phoneticPr fontId="10"/>
  </si>
  <si>
    <t>南風台</t>
    <rPh sb="0" eb="2">
      <t>ミナミカゼ</t>
    </rPh>
    <rPh sb="2" eb="3">
      <t>ダイ</t>
    </rPh>
    <phoneticPr fontId="10"/>
  </si>
  <si>
    <t>博-３</t>
    <rPh sb="0" eb="1">
      <t>ヒロシ</t>
    </rPh>
    <phoneticPr fontId="10"/>
  </si>
  <si>
    <t>諸岡</t>
    <rPh sb="0" eb="2">
      <t>モロオカ</t>
    </rPh>
    <phoneticPr fontId="10"/>
  </si>
  <si>
    <t>中-４</t>
    <rPh sb="0" eb="1">
      <t>ナカ</t>
    </rPh>
    <phoneticPr fontId="10"/>
  </si>
  <si>
    <t>高砂</t>
    <rPh sb="0" eb="2">
      <t>タカサゴ</t>
    </rPh>
    <phoneticPr fontId="10"/>
  </si>
  <si>
    <t>小計　</t>
    <rPh sb="0" eb="2">
      <t>ショウケイ</t>
    </rPh>
    <phoneticPr fontId="10"/>
  </si>
  <si>
    <t>博-４</t>
    <rPh sb="0" eb="1">
      <t>ヒロシ</t>
    </rPh>
    <phoneticPr fontId="10"/>
  </si>
  <si>
    <t>中-５</t>
    <rPh sb="0" eb="1">
      <t>ナカ</t>
    </rPh>
    <phoneticPr fontId="10"/>
  </si>
  <si>
    <t>平尾</t>
    <rPh sb="0" eb="2">
      <t>ヒラオ</t>
    </rPh>
    <phoneticPr fontId="10"/>
  </si>
  <si>
    <t>東　区</t>
    <rPh sb="0" eb="1">
      <t>ヒガシ</t>
    </rPh>
    <rPh sb="2" eb="3">
      <t>ク</t>
    </rPh>
    <phoneticPr fontId="38"/>
  </si>
  <si>
    <t>東-２</t>
    <rPh sb="0" eb="1">
      <t>ヒガシ</t>
    </rPh>
    <phoneticPr fontId="10"/>
  </si>
  <si>
    <t>奈多</t>
    <rPh sb="0" eb="2">
      <t>ナタ</t>
    </rPh>
    <phoneticPr fontId="10"/>
  </si>
  <si>
    <t>博-５</t>
    <rPh sb="0" eb="1">
      <t>ヒロシ</t>
    </rPh>
    <phoneticPr fontId="10"/>
  </si>
  <si>
    <t>博多駅前</t>
    <rPh sb="0" eb="2">
      <t>ハカタ</t>
    </rPh>
    <rPh sb="2" eb="4">
      <t>エキマエ</t>
    </rPh>
    <phoneticPr fontId="10"/>
  </si>
  <si>
    <t>中-６</t>
    <rPh sb="0" eb="1">
      <t>ナカ</t>
    </rPh>
    <phoneticPr fontId="10"/>
  </si>
  <si>
    <t>大手門</t>
    <rPh sb="0" eb="3">
      <t>オオテモン</t>
    </rPh>
    <phoneticPr fontId="10"/>
  </si>
  <si>
    <t>東-４</t>
    <rPh sb="0" eb="1">
      <t>ヒガシ</t>
    </rPh>
    <phoneticPr fontId="10"/>
  </si>
  <si>
    <t>和白</t>
    <rPh sb="0" eb="2">
      <t>ワジロ</t>
    </rPh>
    <phoneticPr fontId="10"/>
  </si>
  <si>
    <t>中-７</t>
    <rPh sb="0" eb="1">
      <t>ナカ</t>
    </rPh>
    <phoneticPr fontId="10"/>
  </si>
  <si>
    <t>荒戸</t>
    <rPh sb="0" eb="2">
      <t>アラト</t>
    </rPh>
    <phoneticPr fontId="10"/>
  </si>
  <si>
    <t>東-６</t>
    <rPh sb="0" eb="1">
      <t>ヒガシ</t>
    </rPh>
    <phoneticPr fontId="10"/>
  </si>
  <si>
    <t>香住ヶ丘</t>
    <rPh sb="0" eb="4">
      <t>カスミガオカ</t>
    </rPh>
    <phoneticPr fontId="10"/>
  </si>
  <si>
    <t>春　日　市</t>
    <rPh sb="0" eb="1">
      <t>ハル</t>
    </rPh>
    <rPh sb="2" eb="3">
      <t>ヒ</t>
    </rPh>
    <rPh sb="4" eb="5">
      <t>シ</t>
    </rPh>
    <phoneticPr fontId="10"/>
  </si>
  <si>
    <t>春-１</t>
    <rPh sb="0" eb="1">
      <t>ハル</t>
    </rPh>
    <phoneticPr fontId="10"/>
  </si>
  <si>
    <t>桜丘</t>
    <rPh sb="0" eb="2">
      <t>サクラオカ</t>
    </rPh>
    <phoneticPr fontId="10"/>
  </si>
  <si>
    <t>中-８</t>
    <rPh sb="0" eb="1">
      <t>ナカ</t>
    </rPh>
    <phoneticPr fontId="10"/>
  </si>
  <si>
    <t>大濠</t>
    <rPh sb="0" eb="2">
      <t>オオホリ</t>
    </rPh>
    <phoneticPr fontId="10"/>
  </si>
  <si>
    <t>東-７</t>
    <rPh sb="0" eb="1">
      <t>ヒガシ</t>
    </rPh>
    <phoneticPr fontId="10"/>
  </si>
  <si>
    <t>香椎駅東</t>
    <rPh sb="0" eb="3">
      <t>カシイエキ</t>
    </rPh>
    <rPh sb="3" eb="4">
      <t>ヒガシ</t>
    </rPh>
    <phoneticPr fontId="10"/>
  </si>
  <si>
    <t>春-２</t>
    <rPh sb="0" eb="1">
      <t>ハル</t>
    </rPh>
    <phoneticPr fontId="10"/>
  </si>
  <si>
    <t>弥生</t>
    <rPh sb="0" eb="2">
      <t>ヤヨイ</t>
    </rPh>
    <phoneticPr fontId="10"/>
  </si>
  <si>
    <t>中-９</t>
    <rPh sb="0" eb="1">
      <t>ナカ</t>
    </rPh>
    <phoneticPr fontId="10"/>
  </si>
  <si>
    <t>草香江</t>
    <rPh sb="0" eb="1">
      <t>クサ</t>
    </rPh>
    <rPh sb="1" eb="2">
      <t>カオル</t>
    </rPh>
    <rPh sb="2" eb="3">
      <t>エ</t>
    </rPh>
    <phoneticPr fontId="10"/>
  </si>
  <si>
    <t>東-８</t>
    <rPh sb="0" eb="1">
      <t>ヒガシ</t>
    </rPh>
    <phoneticPr fontId="10"/>
  </si>
  <si>
    <t>香椎</t>
    <rPh sb="0" eb="2">
      <t>カシイ</t>
    </rPh>
    <phoneticPr fontId="10"/>
  </si>
  <si>
    <t>春-３</t>
    <rPh sb="0" eb="1">
      <t>ハル</t>
    </rPh>
    <phoneticPr fontId="10"/>
  </si>
  <si>
    <t>宝町</t>
    <rPh sb="0" eb="1">
      <t>タカラ</t>
    </rPh>
    <rPh sb="1" eb="2">
      <t>マチ</t>
    </rPh>
    <phoneticPr fontId="10"/>
  </si>
  <si>
    <t>中-１０</t>
    <rPh sb="0" eb="1">
      <t>ナカ</t>
    </rPh>
    <phoneticPr fontId="10"/>
  </si>
  <si>
    <t>梅光園</t>
    <rPh sb="0" eb="3">
      <t>バイコウエン</t>
    </rPh>
    <phoneticPr fontId="10"/>
  </si>
  <si>
    <t>東-９</t>
    <rPh sb="0" eb="1">
      <t>ヒガシ</t>
    </rPh>
    <phoneticPr fontId="10"/>
  </si>
  <si>
    <t>香椎台</t>
    <rPh sb="0" eb="2">
      <t>カシイ</t>
    </rPh>
    <rPh sb="2" eb="3">
      <t>ダイ</t>
    </rPh>
    <phoneticPr fontId="10"/>
  </si>
  <si>
    <t>春-４</t>
    <rPh sb="0" eb="1">
      <t>ハル</t>
    </rPh>
    <phoneticPr fontId="10"/>
  </si>
  <si>
    <t>大谷</t>
    <rPh sb="0" eb="2">
      <t>オオタニ</t>
    </rPh>
    <phoneticPr fontId="10"/>
  </si>
  <si>
    <t>中-１１</t>
    <rPh sb="0" eb="1">
      <t>ナカ</t>
    </rPh>
    <phoneticPr fontId="10"/>
  </si>
  <si>
    <t>小笹</t>
    <rPh sb="0" eb="2">
      <t>オザサ</t>
    </rPh>
    <phoneticPr fontId="10"/>
  </si>
  <si>
    <t>東-１０</t>
    <rPh sb="0" eb="1">
      <t>ヒガシ</t>
    </rPh>
    <phoneticPr fontId="10"/>
  </si>
  <si>
    <t>青葉</t>
    <rPh sb="0" eb="2">
      <t>アオバ</t>
    </rPh>
    <phoneticPr fontId="10"/>
  </si>
  <si>
    <t>春-５</t>
    <rPh sb="0" eb="1">
      <t>ハル</t>
    </rPh>
    <phoneticPr fontId="10"/>
  </si>
  <si>
    <t>下白水</t>
    <rPh sb="0" eb="1">
      <t>シタ</t>
    </rPh>
    <rPh sb="1" eb="2">
      <t>シロ</t>
    </rPh>
    <rPh sb="2" eb="3">
      <t>ミズ</t>
    </rPh>
    <phoneticPr fontId="10"/>
  </si>
  <si>
    <t>東-１１</t>
    <rPh sb="0" eb="1">
      <t>ヒガシ</t>
    </rPh>
    <phoneticPr fontId="10"/>
  </si>
  <si>
    <t>舞松原</t>
    <rPh sb="0" eb="3">
      <t>マイマツバラ</t>
    </rPh>
    <phoneticPr fontId="10"/>
  </si>
  <si>
    <t>春-６</t>
    <rPh sb="0" eb="1">
      <t>ハル</t>
    </rPh>
    <phoneticPr fontId="10"/>
  </si>
  <si>
    <t>上白水</t>
    <rPh sb="0" eb="1">
      <t>ウエ</t>
    </rPh>
    <rPh sb="1" eb="2">
      <t>シロ</t>
    </rPh>
    <rPh sb="2" eb="3">
      <t>ミズ</t>
    </rPh>
    <phoneticPr fontId="10"/>
  </si>
  <si>
    <t>早　良　区</t>
    <rPh sb="0" eb="1">
      <t>ハヤ</t>
    </rPh>
    <rPh sb="2" eb="3">
      <t>リョウ</t>
    </rPh>
    <rPh sb="4" eb="5">
      <t>ク</t>
    </rPh>
    <phoneticPr fontId="10"/>
  </si>
  <si>
    <t>早-１</t>
    <rPh sb="0" eb="1">
      <t>ハヤ</t>
    </rPh>
    <phoneticPr fontId="10"/>
  </si>
  <si>
    <t>百道</t>
    <rPh sb="0" eb="2">
      <t>モモチ</t>
    </rPh>
    <phoneticPr fontId="10"/>
  </si>
  <si>
    <t>東-１２</t>
    <rPh sb="0" eb="1">
      <t>ヒガシ</t>
    </rPh>
    <phoneticPr fontId="10"/>
  </si>
  <si>
    <t>松崎</t>
    <rPh sb="0" eb="2">
      <t>マツザキ</t>
    </rPh>
    <phoneticPr fontId="10"/>
  </si>
  <si>
    <t>春-７</t>
    <rPh sb="0" eb="1">
      <t>ハル</t>
    </rPh>
    <phoneticPr fontId="10"/>
  </si>
  <si>
    <t>春日原</t>
    <rPh sb="0" eb="2">
      <t>カスガ</t>
    </rPh>
    <rPh sb="2" eb="3">
      <t>ハラ</t>
    </rPh>
    <phoneticPr fontId="10"/>
  </si>
  <si>
    <t>早-２</t>
    <rPh sb="0" eb="1">
      <t>ハヤ</t>
    </rPh>
    <phoneticPr fontId="10"/>
  </si>
  <si>
    <t>西新</t>
    <rPh sb="0" eb="2">
      <t>ニシジン</t>
    </rPh>
    <phoneticPr fontId="10"/>
  </si>
  <si>
    <t>東-１３</t>
    <rPh sb="0" eb="1">
      <t>ヒガシ</t>
    </rPh>
    <phoneticPr fontId="10"/>
  </si>
  <si>
    <t>八田</t>
    <rPh sb="0" eb="2">
      <t>ハッタ</t>
    </rPh>
    <phoneticPr fontId="10"/>
  </si>
  <si>
    <t>春-８</t>
    <rPh sb="0" eb="1">
      <t>ハル</t>
    </rPh>
    <phoneticPr fontId="10"/>
  </si>
  <si>
    <t>春日</t>
    <rPh sb="0" eb="2">
      <t>カスガ</t>
    </rPh>
    <phoneticPr fontId="10"/>
  </si>
  <si>
    <t>早-３</t>
    <rPh sb="0" eb="1">
      <t>ハヤ</t>
    </rPh>
    <phoneticPr fontId="10"/>
  </si>
  <si>
    <t>城西</t>
    <rPh sb="0" eb="2">
      <t>ジョウセイ</t>
    </rPh>
    <phoneticPr fontId="10"/>
  </si>
  <si>
    <t>東-１４</t>
    <rPh sb="0" eb="1">
      <t>ヒガシ</t>
    </rPh>
    <phoneticPr fontId="10"/>
  </si>
  <si>
    <t>香椎駅前</t>
    <rPh sb="0" eb="2">
      <t>カシイ</t>
    </rPh>
    <rPh sb="2" eb="4">
      <t>エキマエ</t>
    </rPh>
    <phoneticPr fontId="10"/>
  </si>
  <si>
    <t>春-９</t>
    <rPh sb="0" eb="1">
      <t>ハル</t>
    </rPh>
    <phoneticPr fontId="10"/>
  </si>
  <si>
    <t>平田台</t>
    <rPh sb="0" eb="2">
      <t>ヒラタ</t>
    </rPh>
    <rPh sb="2" eb="3">
      <t>ダイ</t>
    </rPh>
    <phoneticPr fontId="10"/>
  </si>
  <si>
    <t>早-４</t>
    <rPh sb="0" eb="1">
      <t>ハヤ</t>
    </rPh>
    <phoneticPr fontId="10"/>
  </si>
  <si>
    <t>藤崎</t>
    <rPh sb="0" eb="2">
      <t>フジサキ</t>
    </rPh>
    <phoneticPr fontId="10"/>
  </si>
  <si>
    <t>東-１５</t>
    <rPh sb="0" eb="1">
      <t>ヒガシ</t>
    </rPh>
    <phoneticPr fontId="10"/>
  </si>
  <si>
    <t>香椎浜</t>
    <rPh sb="0" eb="3">
      <t>カシイハマ</t>
    </rPh>
    <phoneticPr fontId="10"/>
  </si>
  <si>
    <t>早-５</t>
    <rPh sb="0" eb="1">
      <t>ハヤ</t>
    </rPh>
    <phoneticPr fontId="10"/>
  </si>
  <si>
    <t>室見</t>
    <rPh sb="0" eb="2">
      <t>ムロミ</t>
    </rPh>
    <phoneticPr fontId="10"/>
  </si>
  <si>
    <t>東-１６</t>
    <rPh sb="0" eb="1">
      <t>ヒガシ</t>
    </rPh>
    <phoneticPr fontId="10"/>
  </si>
  <si>
    <t>千早</t>
    <rPh sb="0" eb="2">
      <t>チハヤ</t>
    </rPh>
    <phoneticPr fontId="10"/>
  </si>
  <si>
    <t>大野城市</t>
    <rPh sb="0" eb="4">
      <t>オオノジョウシ</t>
    </rPh>
    <phoneticPr fontId="10"/>
  </si>
  <si>
    <t>大野-１</t>
    <rPh sb="0" eb="2">
      <t>オオノ</t>
    </rPh>
    <phoneticPr fontId="10"/>
  </si>
  <si>
    <t>山田</t>
    <rPh sb="0" eb="2">
      <t>ヤマダ</t>
    </rPh>
    <phoneticPr fontId="10"/>
  </si>
  <si>
    <t>早-６</t>
    <rPh sb="0" eb="1">
      <t>ハヤ</t>
    </rPh>
    <phoneticPr fontId="10"/>
  </si>
  <si>
    <t>南庄</t>
    <rPh sb="0" eb="2">
      <t>ミナミショウ</t>
    </rPh>
    <phoneticPr fontId="10"/>
  </si>
  <si>
    <t>東-１７</t>
    <rPh sb="0" eb="1">
      <t>ヒガシ</t>
    </rPh>
    <phoneticPr fontId="10"/>
  </si>
  <si>
    <t>名島</t>
    <rPh sb="0" eb="2">
      <t>ナジマ</t>
    </rPh>
    <phoneticPr fontId="10"/>
  </si>
  <si>
    <t>大野-２</t>
    <rPh sb="0" eb="2">
      <t>オオノ</t>
    </rPh>
    <phoneticPr fontId="10"/>
  </si>
  <si>
    <t>早-７</t>
    <rPh sb="0" eb="1">
      <t>ハヤ</t>
    </rPh>
    <phoneticPr fontId="10"/>
  </si>
  <si>
    <t>原</t>
    <rPh sb="0" eb="1">
      <t>ハラ</t>
    </rPh>
    <phoneticPr fontId="10"/>
  </si>
  <si>
    <t>東-１８</t>
    <rPh sb="0" eb="1">
      <t>ヒガシ</t>
    </rPh>
    <phoneticPr fontId="10"/>
  </si>
  <si>
    <t>箱崎</t>
    <rPh sb="0" eb="2">
      <t>ハコザキ</t>
    </rPh>
    <phoneticPr fontId="10"/>
  </si>
  <si>
    <t>大野-３</t>
    <rPh sb="0" eb="2">
      <t>オオノ</t>
    </rPh>
    <phoneticPr fontId="10"/>
  </si>
  <si>
    <t>白木原</t>
    <rPh sb="0" eb="2">
      <t>シラキ</t>
    </rPh>
    <rPh sb="2" eb="3">
      <t>ハラ</t>
    </rPh>
    <phoneticPr fontId="10"/>
  </si>
  <si>
    <t>早-８</t>
    <rPh sb="0" eb="1">
      <t>ハヤ</t>
    </rPh>
    <phoneticPr fontId="10"/>
  </si>
  <si>
    <t>星の原</t>
    <rPh sb="0" eb="1">
      <t>ホシ</t>
    </rPh>
    <rPh sb="2" eb="3">
      <t>ハラ</t>
    </rPh>
    <phoneticPr fontId="10"/>
  </si>
  <si>
    <t>東-１９</t>
    <rPh sb="0" eb="1">
      <t>ヒガシ</t>
    </rPh>
    <phoneticPr fontId="10"/>
  </si>
  <si>
    <t>原田</t>
    <rPh sb="0" eb="1">
      <t>ハラ</t>
    </rPh>
    <rPh sb="1" eb="2">
      <t>タ</t>
    </rPh>
    <phoneticPr fontId="10"/>
  </si>
  <si>
    <t>大野-４</t>
    <rPh sb="0" eb="2">
      <t>オオノ</t>
    </rPh>
    <phoneticPr fontId="10"/>
  </si>
  <si>
    <t>東大利</t>
    <rPh sb="0" eb="1">
      <t>ヒガシ</t>
    </rPh>
    <rPh sb="1" eb="2">
      <t>オオ</t>
    </rPh>
    <rPh sb="2" eb="3">
      <t>リ</t>
    </rPh>
    <phoneticPr fontId="10"/>
  </si>
  <si>
    <t>早-９</t>
    <rPh sb="0" eb="1">
      <t>ハヤ</t>
    </rPh>
    <phoneticPr fontId="10"/>
  </si>
  <si>
    <t>飯倉</t>
    <rPh sb="0" eb="1">
      <t>イイ</t>
    </rPh>
    <rPh sb="1" eb="2">
      <t>クラ</t>
    </rPh>
    <phoneticPr fontId="10"/>
  </si>
  <si>
    <t>大野-５</t>
    <rPh sb="0" eb="2">
      <t>オオノ</t>
    </rPh>
    <phoneticPr fontId="10"/>
  </si>
  <si>
    <t>下大利</t>
    <rPh sb="0" eb="1">
      <t>シモ</t>
    </rPh>
    <rPh sb="1" eb="2">
      <t>オオ</t>
    </rPh>
    <rPh sb="2" eb="3">
      <t>リ</t>
    </rPh>
    <phoneticPr fontId="10"/>
  </si>
  <si>
    <t>早-１０</t>
    <rPh sb="0" eb="1">
      <t>ハヤ</t>
    </rPh>
    <phoneticPr fontId="10"/>
  </si>
  <si>
    <t>小田部</t>
    <rPh sb="0" eb="3">
      <t>コタベ</t>
    </rPh>
    <phoneticPr fontId="10"/>
  </si>
  <si>
    <t>新宮</t>
    <rPh sb="0" eb="2">
      <t>シングウ</t>
    </rPh>
    <phoneticPr fontId="10"/>
  </si>
  <si>
    <t>新-１</t>
    <rPh sb="0" eb="1">
      <t>シン</t>
    </rPh>
    <phoneticPr fontId="10"/>
  </si>
  <si>
    <t>桜山手</t>
    <rPh sb="0" eb="1">
      <t>サクラ</t>
    </rPh>
    <rPh sb="1" eb="3">
      <t>ヤマテ</t>
    </rPh>
    <phoneticPr fontId="10"/>
  </si>
  <si>
    <t>大野-６</t>
    <rPh sb="0" eb="2">
      <t>オオノ</t>
    </rPh>
    <phoneticPr fontId="10"/>
  </si>
  <si>
    <t>大城</t>
    <rPh sb="0" eb="1">
      <t>オオ</t>
    </rPh>
    <rPh sb="1" eb="2">
      <t>シロ</t>
    </rPh>
    <phoneticPr fontId="10"/>
  </si>
  <si>
    <t>早-１１</t>
    <rPh sb="0" eb="1">
      <t>ハヤ</t>
    </rPh>
    <phoneticPr fontId="10"/>
  </si>
  <si>
    <t>次郎丸</t>
    <rPh sb="0" eb="3">
      <t>ジロウマル</t>
    </rPh>
    <phoneticPr fontId="10"/>
  </si>
  <si>
    <t>新-２</t>
    <rPh sb="0" eb="1">
      <t>シン</t>
    </rPh>
    <phoneticPr fontId="10"/>
  </si>
  <si>
    <t>大野-７</t>
    <rPh sb="0" eb="2">
      <t>オオノ</t>
    </rPh>
    <phoneticPr fontId="10"/>
  </si>
  <si>
    <t>南ヶ丘</t>
    <rPh sb="0" eb="3">
      <t>ミナミガオカ</t>
    </rPh>
    <phoneticPr fontId="10"/>
  </si>
  <si>
    <t>早-１２</t>
    <rPh sb="0" eb="1">
      <t>ハヤ</t>
    </rPh>
    <phoneticPr fontId="10"/>
  </si>
  <si>
    <t>賀茂</t>
    <rPh sb="0" eb="1">
      <t>ガ</t>
    </rPh>
    <rPh sb="1" eb="2">
      <t>モ</t>
    </rPh>
    <phoneticPr fontId="10"/>
  </si>
  <si>
    <t>大野-８</t>
    <rPh sb="0" eb="2">
      <t>オオノ</t>
    </rPh>
    <phoneticPr fontId="10"/>
  </si>
  <si>
    <t>月の浦</t>
    <rPh sb="0" eb="1">
      <t>ツキ</t>
    </rPh>
    <rPh sb="2" eb="3">
      <t>ウラ</t>
    </rPh>
    <phoneticPr fontId="10"/>
  </si>
  <si>
    <t>早-１３</t>
    <rPh sb="0" eb="1">
      <t>ハヤ</t>
    </rPh>
    <phoneticPr fontId="10"/>
  </si>
  <si>
    <t>南　区</t>
    <rPh sb="0" eb="1">
      <t>ミナミ</t>
    </rPh>
    <rPh sb="2" eb="3">
      <t>ク</t>
    </rPh>
    <phoneticPr fontId="10"/>
  </si>
  <si>
    <t>南-１</t>
    <rPh sb="0" eb="1">
      <t>ミナミ</t>
    </rPh>
    <phoneticPr fontId="10"/>
  </si>
  <si>
    <t>高宮</t>
    <rPh sb="0" eb="2">
      <t>タカミヤ</t>
    </rPh>
    <phoneticPr fontId="10"/>
  </si>
  <si>
    <t>南-２</t>
    <rPh sb="0" eb="1">
      <t>ミナミ</t>
    </rPh>
    <phoneticPr fontId="10"/>
  </si>
  <si>
    <t>寺塚</t>
    <rPh sb="0" eb="1">
      <t>テラ</t>
    </rPh>
    <rPh sb="1" eb="2">
      <t>ヅカ</t>
    </rPh>
    <phoneticPr fontId="10"/>
  </si>
  <si>
    <t>太宰府市</t>
    <rPh sb="0" eb="4">
      <t>ダザイフシ</t>
    </rPh>
    <phoneticPr fontId="10"/>
  </si>
  <si>
    <t>太宰-１</t>
    <rPh sb="0" eb="2">
      <t>ダザイ</t>
    </rPh>
    <phoneticPr fontId="10"/>
  </si>
  <si>
    <t>青葉台</t>
    <rPh sb="0" eb="3">
      <t>アオバダイ</t>
    </rPh>
    <phoneticPr fontId="10"/>
  </si>
  <si>
    <t>城　南　区</t>
    <rPh sb="0" eb="5">
      <t>ジョウナンク</t>
    </rPh>
    <phoneticPr fontId="10"/>
  </si>
  <si>
    <t>城-１</t>
    <rPh sb="0" eb="1">
      <t>シロ</t>
    </rPh>
    <phoneticPr fontId="10"/>
  </si>
  <si>
    <t>鳥飼</t>
    <rPh sb="0" eb="2">
      <t>トリカイ</t>
    </rPh>
    <phoneticPr fontId="10"/>
  </si>
  <si>
    <t>南-３</t>
    <rPh sb="0" eb="1">
      <t>ミナミ</t>
    </rPh>
    <phoneticPr fontId="10"/>
  </si>
  <si>
    <t>野間</t>
    <rPh sb="0" eb="1">
      <t>ノ</t>
    </rPh>
    <rPh sb="1" eb="2">
      <t>マ</t>
    </rPh>
    <phoneticPr fontId="10"/>
  </si>
  <si>
    <t>太宰-２</t>
    <rPh sb="0" eb="2">
      <t>ダザイ</t>
    </rPh>
    <phoneticPr fontId="10"/>
  </si>
  <si>
    <t>水城</t>
    <rPh sb="0" eb="1">
      <t>ミズ</t>
    </rPh>
    <rPh sb="1" eb="2">
      <t>シロ</t>
    </rPh>
    <phoneticPr fontId="10"/>
  </si>
  <si>
    <t>城-２</t>
    <rPh sb="0" eb="1">
      <t>シロ</t>
    </rPh>
    <phoneticPr fontId="10"/>
  </si>
  <si>
    <t>別府</t>
    <rPh sb="0" eb="2">
      <t>ベフ</t>
    </rPh>
    <phoneticPr fontId="10"/>
  </si>
  <si>
    <t>南-４</t>
    <rPh sb="0" eb="1">
      <t>ミナミ</t>
    </rPh>
    <phoneticPr fontId="10"/>
  </si>
  <si>
    <t>若久</t>
    <rPh sb="0" eb="1">
      <t>ワカ</t>
    </rPh>
    <rPh sb="1" eb="2">
      <t>ヒサ</t>
    </rPh>
    <phoneticPr fontId="10"/>
  </si>
  <si>
    <t>太宰-３</t>
    <rPh sb="0" eb="2">
      <t>ダザイ</t>
    </rPh>
    <phoneticPr fontId="10"/>
  </si>
  <si>
    <t>通古賀</t>
    <rPh sb="0" eb="1">
      <t>ツウ</t>
    </rPh>
    <rPh sb="1" eb="3">
      <t>コガ</t>
    </rPh>
    <phoneticPr fontId="10"/>
  </si>
  <si>
    <t>城-３</t>
    <rPh sb="0" eb="1">
      <t>シロ</t>
    </rPh>
    <phoneticPr fontId="10"/>
  </si>
  <si>
    <t>田島</t>
    <rPh sb="0" eb="2">
      <t>タジマ</t>
    </rPh>
    <phoneticPr fontId="10"/>
  </si>
  <si>
    <t>南-５</t>
    <rPh sb="0" eb="1">
      <t>ミナミ</t>
    </rPh>
    <phoneticPr fontId="10"/>
  </si>
  <si>
    <t>長丘</t>
    <rPh sb="0" eb="2">
      <t>ナガオカ</t>
    </rPh>
    <phoneticPr fontId="10"/>
  </si>
  <si>
    <t>太宰-４</t>
    <rPh sb="0" eb="2">
      <t>ダザイ</t>
    </rPh>
    <phoneticPr fontId="10"/>
  </si>
  <si>
    <t>五条</t>
    <rPh sb="0" eb="2">
      <t>ゴジョウ</t>
    </rPh>
    <phoneticPr fontId="10"/>
  </si>
  <si>
    <t>城-４</t>
    <rPh sb="0" eb="1">
      <t>シロ</t>
    </rPh>
    <phoneticPr fontId="10"/>
  </si>
  <si>
    <t>茶山</t>
    <rPh sb="0" eb="1">
      <t>チャ</t>
    </rPh>
    <rPh sb="1" eb="2">
      <t>ヤマ</t>
    </rPh>
    <phoneticPr fontId="10"/>
  </si>
  <si>
    <t>南-６</t>
    <rPh sb="0" eb="1">
      <t>ミナミ</t>
    </rPh>
    <phoneticPr fontId="10"/>
  </si>
  <si>
    <t>長住</t>
    <rPh sb="0" eb="2">
      <t>ナガズミ</t>
    </rPh>
    <phoneticPr fontId="10"/>
  </si>
  <si>
    <t>城-５</t>
    <rPh sb="0" eb="1">
      <t>シロ</t>
    </rPh>
    <phoneticPr fontId="10"/>
  </si>
  <si>
    <t>七隈</t>
    <rPh sb="0" eb="2">
      <t>ナナクマ</t>
    </rPh>
    <phoneticPr fontId="10"/>
  </si>
  <si>
    <t>南-７</t>
    <rPh sb="0" eb="1">
      <t>ミナミ</t>
    </rPh>
    <phoneticPr fontId="10"/>
  </si>
  <si>
    <t>中尾</t>
    <rPh sb="0" eb="2">
      <t>ナカオ</t>
    </rPh>
    <phoneticPr fontId="10"/>
  </si>
  <si>
    <t>筑紫野市</t>
    <rPh sb="0" eb="4">
      <t>チクシノシ</t>
    </rPh>
    <phoneticPr fontId="10"/>
  </si>
  <si>
    <t>筑-１</t>
    <rPh sb="0" eb="1">
      <t>チク</t>
    </rPh>
    <phoneticPr fontId="10"/>
  </si>
  <si>
    <t>二日市北</t>
    <rPh sb="0" eb="3">
      <t>フツカイチ</t>
    </rPh>
    <rPh sb="3" eb="4">
      <t>キタ</t>
    </rPh>
    <phoneticPr fontId="10"/>
  </si>
  <si>
    <t>城-６</t>
    <rPh sb="0" eb="1">
      <t>シロ</t>
    </rPh>
    <phoneticPr fontId="10"/>
  </si>
  <si>
    <t>友丘</t>
    <rPh sb="0" eb="2">
      <t>トモオカ</t>
    </rPh>
    <phoneticPr fontId="10"/>
  </si>
  <si>
    <t>南-８</t>
    <rPh sb="0" eb="1">
      <t>ミナミ</t>
    </rPh>
    <phoneticPr fontId="10"/>
  </si>
  <si>
    <t>花畑</t>
    <rPh sb="0" eb="2">
      <t>ハナハタ</t>
    </rPh>
    <phoneticPr fontId="10"/>
  </si>
  <si>
    <t>筑-２</t>
    <rPh sb="0" eb="1">
      <t>チク</t>
    </rPh>
    <phoneticPr fontId="10"/>
  </si>
  <si>
    <t>二日市中央</t>
    <rPh sb="0" eb="3">
      <t>フツカイチ</t>
    </rPh>
    <rPh sb="3" eb="5">
      <t>チュウオウ</t>
    </rPh>
    <phoneticPr fontId="10"/>
  </si>
  <si>
    <t>城-７</t>
    <rPh sb="0" eb="1">
      <t>シロ</t>
    </rPh>
    <phoneticPr fontId="10"/>
  </si>
  <si>
    <t>長尾</t>
    <rPh sb="0" eb="2">
      <t>ナガオ</t>
    </rPh>
    <phoneticPr fontId="10"/>
  </si>
  <si>
    <t>南-１０</t>
    <rPh sb="0" eb="1">
      <t>ミナミ</t>
    </rPh>
    <phoneticPr fontId="10"/>
  </si>
  <si>
    <t>屋形原</t>
    <rPh sb="0" eb="3">
      <t>ヤカタバル</t>
    </rPh>
    <phoneticPr fontId="10"/>
  </si>
  <si>
    <t>筑-３</t>
    <rPh sb="0" eb="1">
      <t>チク</t>
    </rPh>
    <phoneticPr fontId="10"/>
  </si>
  <si>
    <t>針摺</t>
    <rPh sb="0" eb="1">
      <t>ハリ</t>
    </rPh>
    <rPh sb="1" eb="2">
      <t>ス</t>
    </rPh>
    <phoneticPr fontId="10"/>
  </si>
  <si>
    <t>城-８</t>
    <rPh sb="0" eb="1">
      <t>シロ</t>
    </rPh>
    <phoneticPr fontId="10"/>
  </si>
  <si>
    <t>樋井川</t>
    <rPh sb="0" eb="1">
      <t>ヒ</t>
    </rPh>
    <rPh sb="1" eb="3">
      <t>イカワ</t>
    </rPh>
    <phoneticPr fontId="10"/>
  </si>
  <si>
    <t>南-１１</t>
    <rPh sb="0" eb="1">
      <t>ミナミ</t>
    </rPh>
    <phoneticPr fontId="10"/>
  </si>
  <si>
    <t>老司</t>
    <rPh sb="0" eb="1">
      <t>ロウ</t>
    </rPh>
    <rPh sb="1" eb="2">
      <t>ツカサ</t>
    </rPh>
    <phoneticPr fontId="10"/>
  </si>
  <si>
    <t>筑-５</t>
    <rPh sb="0" eb="1">
      <t>チク</t>
    </rPh>
    <phoneticPr fontId="10"/>
  </si>
  <si>
    <t>筑紫駅前</t>
    <rPh sb="0" eb="2">
      <t>チクシ</t>
    </rPh>
    <rPh sb="2" eb="3">
      <t>エキ</t>
    </rPh>
    <rPh sb="3" eb="4">
      <t>マエ</t>
    </rPh>
    <phoneticPr fontId="10"/>
  </si>
  <si>
    <t>南-１２</t>
    <rPh sb="0" eb="1">
      <t>ミナミ</t>
    </rPh>
    <phoneticPr fontId="10"/>
  </si>
  <si>
    <t>大橋</t>
    <rPh sb="0" eb="2">
      <t>オオハシ</t>
    </rPh>
    <phoneticPr fontId="10"/>
  </si>
  <si>
    <t>筑-６</t>
    <rPh sb="0" eb="1">
      <t>チク</t>
    </rPh>
    <phoneticPr fontId="10"/>
  </si>
  <si>
    <t>美しが丘</t>
    <rPh sb="0" eb="1">
      <t>ウツク</t>
    </rPh>
    <rPh sb="3" eb="4">
      <t>オカ</t>
    </rPh>
    <phoneticPr fontId="10"/>
  </si>
  <si>
    <t>西　区</t>
    <rPh sb="0" eb="1">
      <t>ニシ</t>
    </rPh>
    <rPh sb="2" eb="3">
      <t>ク</t>
    </rPh>
    <phoneticPr fontId="10"/>
  </si>
  <si>
    <t>西-１</t>
    <rPh sb="0" eb="1">
      <t>ニシ</t>
    </rPh>
    <phoneticPr fontId="10"/>
  </si>
  <si>
    <t>豊浜</t>
    <rPh sb="0" eb="2">
      <t>トヨハマ</t>
    </rPh>
    <phoneticPr fontId="10"/>
  </si>
  <si>
    <t>南-１３</t>
    <rPh sb="0" eb="1">
      <t>ミナミ</t>
    </rPh>
    <phoneticPr fontId="10"/>
  </si>
  <si>
    <t>三宅</t>
    <rPh sb="0" eb="2">
      <t>ミヤケ</t>
    </rPh>
    <phoneticPr fontId="10"/>
  </si>
  <si>
    <t>筑-７</t>
    <rPh sb="0" eb="1">
      <t>チク</t>
    </rPh>
    <phoneticPr fontId="10"/>
  </si>
  <si>
    <t>三国ヶ丘</t>
    <rPh sb="0" eb="4">
      <t>ミクニガオカ</t>
    </rPh>
    <phoneticPr fontId="10"/>
  </si>
  <si>
    <t>西-２</t>
    <rPh sb="0" eb="1">
      <t>ニシ</t>
    </rPh>
    <phoneticPr fontId="10"/>
  </si>
  <si>
    <t>姪浜</t>
    <rPh sb="0" eb="2">
      <t>メイノハマ</t>
    </rPh>
    <phoneticPr fontId="10"/>
  </si>
  <si>
    <t>南-１４</t>
    <rPh sb="0" eb="1">
      <t>ミナミ</t>
    </rPh>
    <phoneticPr fontId="10"/>
  </si>
  <si>
    <t>大楠</t>
    <rPh sb="0" eb="2">
      <t>オオクス</t>
    </rPh>
    <phoneticPr fontId="10"/>
  </si>
  <si>
    <t>西-３</t>
    <rPh sb="0" eb="1">
      <t>ニシ</t>
    </rPh>
    <phoneticPr fontId="10"/>
  </si>
  <si>
    <t>姪浜駅南</t>
    <rPh sb="0" eb="2">
      <t>メイノハマ</t>
    </rPh>
    <rPh sb="2" eb="3">
      <t>エキ</t>
    </rPh>
    <rPh sb="3" eb="4">
      <t>ミナミ</t>
    </rPh>
    <phoneticPr fontId="10"/>
  </si>
  <si>
    <t>南-１５</t>
    <rPh sb="0" eb="1">
      <t>ミナミ</t>
    </rPh>
    <phoneticPr fontId="10"/>
  </si>
  <si>
    <t>清水</t>
    <rPh sb="0" eb="2">
      <t>シミズ</t>
    </rPh>
    <phoneticPr fontId="10"/>
  </si>
  <si>
    <t>那珂川</t>
    <rPh sb="0" eb="3">
      <t>ナカガワ</t>
    </rPh>
    <phoneticPr fontId="10"/>
  </si>
  <si>
    <t>那-１</t>
    <rPh sb="0" eb="1">
      <t>トモ</t>
    </rPh>
    <phoneticPr fontId="10"/>
  </si>
  <si>
    <t>片縄</t>
    <rPh sb="0" eb="1">
      <t>カタ</t>
    </rPh>
    <rPh sb="1" eb="2">
      <t>ナワ</t>
    </rPh>
    <phoneticPr fontId="10"/>
  </si>
  <si>
    <t>西-４</t>
    <rPh sb="0" eb="1">
      <t>ニシ</t>
    </rPh>
    <phoneticPr fontId="10"/>
  </si>
  <si>
    <t>小戸</t>
    <rPh sb="0" eb="2">
      <t>オド</t>
    </rPh>
    <phoneticPr fontId="10"/>
  </si>
  <si>
    <t>南-１６</t>
    <rPh sb="0" eb="1">
      <t>ミナミ</t>
    </rPh>
    <phoneticPr fontId="10"/>
  </si>
  <si>
    <t>塩原</t>
    <rPh sb="0" eb="2">
      <t>シオバラ</t>
    </rPh>
    <phoneticPr fontId="10"/>
  </si>
  <si>
    <t>那-２</t>
    <rPh sb="0" eb="1">
      <t>トモ</t>
    </rPh>
    <phoneticPr fontId="10"/>
  </si>
  <si>
    <t>中原</t>
    <rPh sb="0" eb="2">
      <t>ナカハラ</t>
    </rPh>
    <phoneticPr fontId="10"/>
  </si>
  <si>
    <t>西-５</t>
    <rPh sb="0" eb="1">
      <t>ニシ</t>
    </rPh>
    <phoneticPr fontId="10"/>
  </si>
  <si>
    <t>石丸</t>
    <rPh sb="0" eb="2">
      <t>イシマル</t>
    </rPh>
    <phoneticPr fontId="10"/>
  </si>
  <si>
    <t>南-１７</t>
    <rPh sb="0" eb="1">
      <t>ミナミ</t>
    </rPh>
    <phoneticPr fontId="10"/>
  </si>
  <si>
    <t>横手</t>
    <rPh sb="0" eb="2">
      <t>ヨコテ</t>
    </rPh>
    <phoneticPr fontId="10"/>
  </si>
  <si>
    <t>西-６</t>
    <rPh sb="0" eb="1">
      <t>ニシ</t>
    </rPh>
    <phoneticPr fontId="10"/>
  </si>
  <si>
    <t>南-１８</t>
    <rPh sb="0" eb="1">
      <t>ミナミ</t>
    </rPh>
    <phoneticPr fontId="10"/>
  </si>
  <si>
    <t>日佐</t>
    <rPh sb="0" eb="1">
      <t>ヒ</t>
    </rPh>
    <rPh sb="1" eb="2">
      <t>サ</t>
    </rPh>
    <phoneticPr fontId="10"/>
  </si>
  <si>
    <t>合計　</t>
    <rPh sb="0" eb="2">
      <t>ゴウケイ</t>
    </rPh>
    <phoneticPr fontId="10"/>
  </si>
  <si>
    <t>西-８</t>
    <rPh sb="0" eb="1">
      <t>ニシ</t>
    </rPh>
    <phoneticPr fontId="10"/>
  </si>
  <si>
    <t>南-１９</t>
    <rPh sb="0" eb="1">
      <t>ミナミ</t>
    </rPh>
    <phoneticPr fontId="10"/>
  </si>
  <si>
    <t>井尻</t>
    <rPh sb="0" eb="2">
      <t>イジリ</t>
    </rPh>
    <phoneticPr fontId="10"/>
  </si>
  <si>
    <t>西-９</t>
    <rPh sb="0" eb="1">
      <t>ニシ</t>
    </rPh>
    <phoneticPr fontId="10"/>
  </si>
  <si>
    <t>今宿</t>
    <rPh sb="0" eb="2">
      <t>イマジュク</t>
    </rPh>
    <phoneticPr fontId="10"/>
  </si>
  <si>
    <t>　　備 考 欄</t>
    <rPh sb="2" eb="3">
      <t>ソナエ</t>
    </rPh>
    <rPh sb="4" eb="5">
      <t>コウ</t>
    </rPh>
    <rPh sb="6" eb="7">
      <t>ラン</t>
    </rPh>
    <phoneticPr fontId="10"/>
  </si>
  <si>
    <t>田隈</t>
    <rPh sb="0" eb="1">
      <t>タ</t>
    </rPh>
    <rPh sb="1" eb="2">
      <t>クマ</t>
    </rPh>
    <phoneticPr fontId="10"/>
  </si>
  <si>
    <t>上山門</t>
    <rPh sb="0" eb="3">
      <t>カミヤマト</t>
    </rPh>
    <phoneticPr fontId="10"/>
  </si>
  <si>
    <t>西の丘</t>
    <rPh sb="0" eb="1">
      <t>ニシ</t>
    </rPh>
    <rPh sb="2" eb="3">
      <t>オカ</t>
    </rPh>
    <phoneticPr fontId="10"/>
  </si>
  <si>
    <t>比恵</t>
    <rPh sb="0" eb="2">
      <t>ヒエ</t>
    </rPh>
    <phoneticPr fontId="10"/>
  </si>
  <si>
    <t>広  告  主</t>
    <phoneticPr fontId="6"/>
  </si>
  <si>
    <t>代  理  店</t>
    <phoneticPr fontId="6"/>
  </si>
  <si>
    <t>担  当  者</t>
    <phoneticPr fontId="6"/>
  </si>
  <si>
    <t>料    金</t>
    <phoneticPr fontId="6"/>
  </si>
  <si>
    <t>ＴＥＬ</t>
    <phoneticPr fontId="6"/>
  </si>
  <si>
    <t>サ イ ズ</t>
    <phoneticPr fontId="6"/>
  </si>
  <si>
    <t>税込料金</t>
    <phoneticPr fontId="6"/>
  </si>
  <si>
    <t>ＦＡＸ</t>
    <phoneticPr fontId="6"/>
  </si>
  <si>
    <r>
      <t xml:space="preserve">配布形態
</t>
    </r>
    <r>
      <rPr>
        <b/>
        <sz val="8"/>
        <rFont val="ＭＳ Ｐ明朝"/>
        <family val="1"/>
        <charset val="128"/>
      </rPr>
      <t>（○で囲み下さい）</t>
    </r>
    <phoneticPr fontId="6"/>
  </si>
  <si>
    <t>搬入日/納品先</t>
    <phoneticPr fontId="6"/>
  </si>
  <si>
    <t>★</t>
    <phoneticPr fontId="6"/>
  </si>
  <si>
    <t>グループ</t>
    <phoneticPr fontId="10"/>
  </si>
  <si>
    <t>中央駅前</t>
    <phoneticPr fontId="38"/>
  </si>
  <si>
    <t>粕屋</t>
    <rPh sb="0" eb="2">
      <t>カスヤ</t>
    </rPh>
    <phoneticPr fontId="38"/>
  </si>
  <si>
    <t>粕-１</t>
    <rPh sb="0" eb="1">
      <t>カス</t>
    </rPh>
    <phoneticPr fontId="10"/>
  </si>
  <si>
    <t>御手洗</t>
    <rPh sb="0" eb="3">
      <t>ミタライ</t>
    </rPh>
    <phoneticPr fontId="38"/>
  </si>
  <si>
    <t>粕-２</t>
    <rPh sb="0" eb="1">
      <t>カス</t>
    </rPh>
    <phoneticPr fontId="10"/>
  </si>
  <si>
    <t>長者原</t>
    <rPh sb="0" eb="3">
      <t>チョウジャバル</t>
    </rPh>
    <phoneticPr fontId="38"/>
  </si>
  <si>
    <t>志免</t>
    <rPh sb="0" eb="2">
      <t>シメ</t>
    </rPh>
    <phoneticPr fontId="38"/>
  </si>
  <si>
    <t>志-１</t>
    <rPh sb="0" eb="1">
      <t>ココロザシ</t>
    </rPh>
    <phoneticPr fontId="10"/>
  </si>
  <si>
    <t>志免</t>
    <rPh sb="0" eb="2">
      <t>シメ</t>
    </rPh>
    <phoneticPr fontId="10"/>
  </si>
  <si>
    <t>宇美</t>
    <rPh sb="0" eb="2">
      <t>ウミ</t>
    </rPh>
    <phoneticPr fontId="38"/>
  </si>
  <si>
    <t>宇-１</t>
    <rPh sb="0" eb="1">
      <t>ウ</t>
    </rPh>
    <phoneticPr fontId="10"/>
  </si>
  <si>
    <t>宇美</t>
    <rPh sb="0" eb="2">
      <t>ウミ</t>
    </rPh>
    <phoneticPr fontId="10"/>
  </si>
  <si>
    <t>西-１０</t>
    <rPh sb="0" eb="1">
      <t>ニシ</t>
    </rPh>
    <phoneticPr fontId="10"/>
  </si>
  <si>
    <t>西都</t>
    <phoneticPr fontId="10"/>
  </si>
  <si>
    <r>
      <t>★</t>
    </r>
    <r>
      <rPr>
        <b/>
        <u/>
        <sz val="20"/>
        <rFont val="ＭＳ Ｐゴシック"/>
        <family val="3"/>
        <charset val="128"/>
      </rPr>
      <t>メ-ル及びＦＡＸでお申込頂いた場合は大変お手数ですが必ず送付確認のご連絡をお願い致します。</t>
    </r>
    <phoneticPr fontId="6"/>
  </si>
  <si>
    <t>広  告  主</t>
    <phoneticPr fontId="6"/>
  </si>
  <si>
    <t>代  理  店</t>
    <phoneticPr fontId="6"/>
  </si>
  <si>
    <t>担  当  者</t>
    <phoneticPr fontId="6"/>
  </si>
  <si>
    <t xml:space="preserve"> 月 　　 日～　  日</t>
    <phoneticPr fontId="6"/>
  </si>
  <si>
    <t>ＴＥＬ</t>
    <phoneticPr fontId="6"/>
  </si>
  <si>
    <t>サ イ ズ</t>
    <phoneticPr fontId="6"/>
  </si>
  <si>
    <t>ＦＡＸ</t>
    <phoneticPr fontId="6"/>
  </si>
  <si>
    <t>配布形態</t>
    <phoneticPr fontId="6"/>
  </si>
  <si>
    <t>居住形態別配布</t>
    <phoneticPr fontId="6"/>
  </si>
  <si>
    <t>★</t>
    <phoneticPr fontId="6"/>
  </si>
  <si>
    <r>
      <t>数件のお申込頂きます際は送付数をご記入下さい。</t>
    </r>
    <r>
      <rPr>
        <b/>
        <u/>
        <sz val="16"/>
        <color indexed="12"/>
        <rFont val="ＭＳ Ｐ明朝"/>
        <family val="1"/>
        <charset val="128"/>
      </rPr>
      <t>申込枚数　  　枚</t>
    </r>
    <rPh sb="0" eb="2">
      <t>スウケン</t>
    </rPh>
    <rPh sb="4" eb="6">
      <t>モウシコミ</t>
    </rPh>
    <rPh sb="6" eb="7">
      <t>イタダ</t>
    </rPh>
    <rPh sb="10" eb="11">
      <t>サイ</t>
    </rPh>
    <rPh sb="12" eb="14">
      <t>ソウフ</t>
    </rPh>
    <rPh sb="14" eb="15">
      <t>スウ</t>
    </rPh>
    <rPh sb="17" eb="19">
      <t>キニュウ</t>
    </rPh>
    <rPh sb="19" eb="20">
      <t>クダ</t>
    </rPh>
    <rPh sb="23" eb="25">
      <t>モウシコミ</t>
    </rPh>
    <rPh sb="25" eb="27">
      <t>マイスウ</t>
    </rPh>
    <rPh sb="31" eb="32">
      <t>マイ</t>
    </rPh>
    <phoneticPr fontId="6"/>
  </si>
  <si>
    <t>数回分御納品される場合はご予定と部数をご連絡下さい。納品部数　　　　　　　　　　部（納品予定日：　　月　　　日）</t>
    <rPh sb="0" eb="2">
      <t>スウカイ</t>
    </rPh>
    <rPh sb="2" eb="3">
      <t>ブン</t>
    </rPh>
    <rPh sb="3" eb="4">
      <t>ゴ</t>
    </rPh>
    <rPh sb="4" eb="6">
      <t>ノウヒン</t>
    </rPh>
    <rPh sb="9" eb="11">
      <t>バアイ</t>
    </rPh>
    <rPh sb="13" eb="15">
      <t>ヨテイ</t>
    </rPh>
    <rPh sb="16" eb="18">
      <t>ブスウ</t>
    </rPh>
    <rPh sb="20" eb="22">
      <t>レンラク</t>
    </rPh>
    <rPh sb="22" eb="23">
      <t>クダ</t>
    </rPh>
    <rPh sb="26" eb="28">
      <t>ノウヒン</t>
    </rPh>
    <rPh sb="28" eb="30">
      <t>ブスウ</t>
    </rPh>
    <rPh sb="40" eb="41">
      <t>ブ</t>
    </rPh>
    <rPh sb="42" eb="44">
      <t>ノウヒン</t>
    </rPh>
    <rPh sb="44" eb="46">
      <t>ヨテイ</t>
    </rPh>
    <rPh sb="46" eb="47">
      <t>ヒ</t>
    </rPh>
    <rPh sb="50" eb="51">
      <t>ツキ</t>
    </rPh>
    <rPh sb="54" eb="55">
      <t>ヒ</t>
    </rPh>
    <phoneticPr fontId="6"/>
  </si>
  <si>
    <t>グループ</t>
    <phoneticPr fontId="10"/>
  </si>
  <si>
    <t>選別合計</t>
    <rPh sb="0" eb="2">
      <t>センベツ</t>
    </rPh>
    <rPh sb="2" eb="4">
      <t>ゴウケイ</t>
    </rPh>
    <phoneticPr fontId="6"/>
  </si>
  <si>
    <t>東　区</t>
    <rPh sb="0" eb="1">
      <t>ヒガシ</t>
    </rPh>
    <rPh sb="2" eb="3">
      <t>ク</t>
    </rPh>
    <phoneticPr fontId="10"/>
  </si>
  <si>
    <t>中央駅前</t>
    <phoneticPr fontId="38"/>
  </si>
  <si>
    <t>西都</t>
    <phoneticPr fontId="10"/>
  </si>
  <si>
    <t>合計</t>
    <rPh sb="0" eb="2">
      <t>ゴウケイ</t>
    </rPh>
    <phoneticPr fontId="10"/>
  </si>
  <si>
    <r>
      <t>★</t>
    </r>
    <r>
      <rPr>
        <b/>
        <u/>
        <sz val="24"/>
        <rFont val="ＭＳ Ｐゴシック"/>
        <family val="3"/>
        <charset val="128"/>
      </rPr>
      <t>メ-ル及びＦＡＸでお申込頂いた場合は大変お手数ですが必ず送付確認のご連絡をお願い致します。</t>
    </r>
    <phoneticPr fontId="6"/>
  </si>
  <si>
    <t>【 リビングふくおか 】  折 込 申 込 書</t>
    <phoneticPr fontId="10"/>
  </si>
  <si>
    <t>九州協栄内　　シティーアクト</t>
    <rPh sb="0" eb="2">
      <t>キュウシュウ</t>
    </rPh>
    <rPh sb="2" eb="5">
      <t>キョウエイナイ</t>
    </rPh>
    <phoneticPr fontId="10"/>
  </si>
  <si>
    <t>錦町</t>
    <rPh sb="0" eb="2">
      <t>ニシキマチ</t>
    </rPh>
    <phoneticPr fontId="10"/>
  </si>
  <si>
    <t>九州協栄内　　シティーアクト</t>
    <phoneticPr fontId="4"/>
  </si>
  <si>
    <t>選別：戸建</t>
    <rPh sb="0" eb="2">
      <t>センベツ</t>
    </rPh>
    <rPh sb="3" eb="5">
      <t>コダテ</t>
    </rPh>
    <phoneticPr fontId="6"/>
  </si>
  <si>
    <t>選別：分譲</t>
    <rPh sb="0" eb="2">
      <t>センベツ</t>
    </rPh>
    <rPh sb="3" eb="5">
      <t>ブンジョウ</t>
    </rPh>
    <phoneticPr fontId="6"/>
  </si>
  <si>
    <t>選別：賃貸M他</t>
    <rPh sb="0" eb="2">
      <t>センベツ</t>
    </rPh>
    <rPh sb="3" eb="5">
      <t>チンタイ</t>
    </rPh>
    <rPh sb="6" eb="7">
      <t>ホカ</t>
    </rPh>
    <phoneticPr fontId="6"/>
  </si>
  <si>
    <r>
      <t>選別：</t>
    </r>
    <r>
      <rPr>
        <sz val="12"/>
        <color rgb="FF0EBE34"/>
        <rFont val="ＭＳ Ｐ明朝"/>
        <family val="1"/>
        <charset val="128"/>
      </rPr>
      <t>戸建</t>
    </r>
    <rPh sb="0" eb="2">
      <t>センベツ</t>
    </rPh>
    <rPh sb="3" eb="5">
      <t>コダテ</t>
    </rPh>
    <phoneticPr fontId="6"/>
  </si>
  <si>
    <r>
      <t>選別：</t>
    </r>
    <r>
      <rPr>
        <sz val="12"/>
        <color rgb="FF0EBE34"/>
        <rFont val="ＭＳ Ｐ明朝"/>
        <family val="1"/>
        <charset val="128"/>
      </rPr>
      <t>分譲</t>
    </r>
    <rPh sb="0" eb="2">
      <t>センベツ</t>
    </rPh>
    <rPh sb="3" eb="5">
      <t>ブンジョウ</t>
    </rPh>
    <phoneticPr fontId="6"/>
  </si>
  <si>
    <r>
      <t>選別：</t>
    </r>
    <r>
      <rPr>
        <sz val="12"/>
        <color rgb="FF0EBE34"/>
        <rFont val="ＭＳ Ｐ明朝"/>
        <family val="1"/>
        <charset val="128"/>
      </rPr>
      <t>賃貸M他</t>
    </r>
    <rPh sb="0" eb="2">
      <t>センベツ</t>
    </rPh>
    <rPh sb="3" eb="5">
      <t>チンタイ</t>
    </rPh>
    <rPh sb="6" eb="7">
      <t>ホカ</t>
    </rPh>
    <phoneticPr fontId="6"/>
  </si>
  <si>
    <t>東-９★</t>
    <rPh sb="0" eb="1">
      <t>ヒガシ</t>
    </rPh>
    <phoneticPr fontId="10"/>
  </si>
  <si>
    <t>志免★</t>
    <rPh sb="0" eb="2">
      <t>シメ</t>
    </rPh>
    <phoneticPr fontId="10"/>
  </si>
  <si>
    <t>宇美★</t>
    <rPh sb="0" eb="2">
      <t>ウミ</t>
    </rPh>
    <phoneticPr fontId="10"/>
  </si>
  <si>
    <t>上記以外</t>
    <rPh sb="0" eb="4">
      <t>ジョウキイガイ</t>
    </rPh>
    <phoneticPr fontId="4"/>
  </si>
  <si>
    <t>通常配布
エリア★</t>
    <rPh sb="0" eb="4">
      <t>ツウジョウハイフ</t>
    </rPh>
    <phoneticPr fontId="4"/>
  </si>
  <si>
    <t>★は戸建のみの為通常配布</t>
    <rPh sb="2" eb="4">
      <t>コダ</t>
    </rPh>
    <rPh sb="7" eb="8">
      <t>タメ</t>
    </rPh>
    <rPh sb="8" eb="12">
      <t>ツウジョウハイフ</t>
    </rPh>
    <phoneticPr fontId="4"/>
  </si>
  <si>
    <r>
      <rPr>
        <b/>
        <u/>
        <sz val="18"/>
        <rFont val="ＭＳ 明朝"/>
        <family val="1"/>
        <charset val="128"/>
      </rPr>
      <t>★（株）リビングプロシード 御中</t>
    </r>
    <r>
      <rPr>
        <sz val="18"/>
        <rFont val="ＭＳ 明朝"/>
        <family val="1"/>
        <charset val="128"/>
      </rPr>
      <t>　TEL.092-737-1113／FAX.092-737-1663</t>
    </r>
    <phoneticPr fontId="10"/>
  </si>
  <si>
    <t>通常配布</t>
    <phoneticPr fontId="6"/>
  </si>
  <si>
    <r>
      <t>【 リビングふくおか 】  折 込 申 込 書</t>
    </r>
    <r>
      <rPr>
        <b/>
        <sz val="20"/>
        <color indexed="10"/>
        <rFont val="HG丸ｺﾞｼｯｸM-PRO"/>
        <family val="3"/>
        <charset val="128"/>
      </rPr>
      <t>(※選別配布用）</t>
    </r>
    <rPh sb="25" eb="27">
      <t>センベツ</t>
    </rPh>
    <rPh sb="27" eb="29">
      <t>ハイフ</t>
    </rPh>
    <rPh sb="29" eb="30">
      <t>ヨウ</t>
    </rPh>
    <phoneticPr fontId="10"/>
  </si>
  <si>
    <t>糸-３★</t>
    <rPh sb="0" eb="1">
      <t>イト</t>
    </rPh>
    <phoneticPr fontId="10"/>
  </si>
  <si>
    <t>２０２５年４月～</t>
    <rPh sb="6" eb="7">
      <t>ツキ</t>
    </rPh>
    <phoneticPr fontId="6"/>
  </si>
  <si>
    <r>
      <rPr>
        <sz val="14"/>
        <rFont val="ＭＳ 明朝"/>
        <family val="1"/>
        <charset val="128"/>
      </rPr>
      <t>・2025年4月～（配布日は発行週の水、木、金曜の三日以内）</t>
    </r>
    <r>
      <rPr>
        <sz val="18"/>
        <rFont val="ＭＳ 明朝"/>
        <family val="1"/>
        <charset val="128"/>
      </rPr>
      <t xml:space="preserve">
</t>
    </r>
    <r>
      <rPr>
        <sz val="14"/>
        <rFont val="ＭＳ 明朝"/>
        <family val="1"/>
        <charset val="128"/>
      </rPr>
      <t>・申込締切は前週金曜日正午迄
・納品締切は発行週の</t>
    </r>
    <r>
      <rPr>
        <sz val="14"/>
        <color rgb="FFFF0000"/>
        <rFont val="ＭＳ 明朝"/>
        <family val="1"/>
        <charset val="128"/>
      </rPr>
      <t>月曜日12時　</t>
    </r>
    <r>
      <rPr>
        <b/>
        <u/>
        <sz val="12"/>
        <color rgb="FF0070C0"/>
        <rFont val="ＭＳ 明朝"/>
        <family val="1"/>
        <charset val="128"/>
      </rPr>
      <t>※１０万部以上の搬入は、前週土曜日12時まで</t>
    </r>
    <r>
      <rPr>
        <sz val="12"/>
        <rFont val="ＭＳ 明朝"/>
        <family val="1"/>
        <charset val="128"/>
      </rPr>
      <t xml:space="preserve">
　</t>
    </r>
    <r>
      <rPr>
        <sz val="12"/>
        <color rgb="FFFF0000"/>
        <rFont val="ＭＳ 明朝"/>
        <family val="1"/>
        <charset val="128"/>
      </rPr>
      <t>※期間限定受付となりますのでスケジュールにてご確認下さい。</t>
    </r>
    <r>
      <rPr>
        <sz val="12"/>
        <rFont val="ＭＳ 明朝"/>
        <family val="1"/>
        <charset val="128"/>
      </rPr>
      <t xml:space="preserve">
　</t>
    </r>
    <r>
      <rPr>
        <sz val="12"/>
        <color theme="1"/>
        <rFont val="ＭＳ 明朝"/>
        <family val="1"/>
        <charset val="128"/>
      </rPr>
      <t>※祝日等はｽｹｼﾞｭｰﾙが変わりますので、ご確認下さい。</t>
    </r>
    <r>
      <rPr>
        <sz val="12"/>
        <rFont val="ＭＳ 明朝"/>
        <family val="1"/>
        <charset val="128"/>
      </rPr>
      <t xml:space="preserve">
　</t>
    </r>
    <r>
      <rPr>
        <b/>
        <u/>
        <sz val="12"/>
        <rFont val="ＭＳ 明朝"/>
        <family val="1"/>
        <charset val="128"/>
      </rPr>
      <t xml:space="preserve">※複数回分の一括搬入は必ず事前にご相談下さい。
</t>
    </r>
    <r>
      <rPr>
        <sz val="12"/>
        <rFont val="ＭＳ 明朝"/>
        <family val="1"/>
        <charset val="128"/>
      </rPr>
      <t xml:space="preserve">
</t>
    </r>
    <r>
      <rPr>
        <b/>
        <sz val="12"/>
        <rFont val="ＭＳ 明朝"/>
        <family val="1"/>
        <charset val="128"/>
      </rPr>
      <t>【ご納品先】
九州協栄内 (株式会社シティ－アクト)</t>
    </r>
    <r>
      <rPr>
        <b/>
        <sz val="12"/>
        <color rgb="FFFF0000"/>
        <rFont val="ＭＳ 明朝"/>
        <family val="1"/>
        <charset val="128"/>
      </rPr>
      <t>8番ゲート</t>
    </r>
    <r>
      <rPr>
        <b/>
        <sz val="12"/>
        <rFont val="ＭＳ 明朝"/>
        <family val="1"/>
        <charset val="128"/>
      </rPr>
      <t xml:space="preserve">「リビング折込」係
住所：〒811-2108 福岡県糟屋郡宇美町ゆりが丘2丁目14-1 
TEL：092-737-1113（※ﾘﾋﾞﾝｸﾞﾌﾟﾛｼｰﾄﾞ）
</t>
    </r>
    <r>
      <rPr>
        <sz val="12"/>
        <rFont val="ＭＳ 明朝"/>
        <family val="1"/>
        <charset val="128"/>
      </rPr>
      <t>※搬入に際しては１～2％の損紙・予備紙を必ず付加してください。</t>
    </r>
    <rPh sb="18" eb="19">
      <t>スイ</t>
    </rPh>
    <rPh sb="20" eb="21">
      <t>モク</t>
    </rPh>
    <rPh sb="22" eb="23">
      <t>キン</t>
    </rPh>
    <rPh sb="25" eb="29">
      <t>ミッカイナイ</t>
    </rPh>
    <rPh sb="42" eb="44">
      <t>ショウゴ</t>
    </rPh>
    <rPh sb="44" eb="45">
      <t>マデ</t>
    </rPh>
    <rPh sb="61" eb="62">
      <t>ジ</t>
    </rPh>
    <rPh sb="82" eb="83">
      <t>ジ</t>
    </rPh>
    <rPh sb="88" eb="92">
      <t>キカンゲンテイ</t>
    </rPh>
    <rPh sb="92" eb="94">
      <t>ウケツケ</t>
    </rPh>
    <rPh sb="110" eb="112">
      <t>カクニン</t>
    </rPh>
    <rPh sb="112" eb="113">
      <t>クダ</t>
    </rPh>
    <rPh sb="118" eb="120">
      <t>シュクジツ</t>
    </rPh>
    <rPh sb="120" eb="121">
      <t>トウ</t>
    </rPh>
    <rPh sb="130" eb="131">
      <t>カ</t>
    </rPh>
    <rPh sb="139" eb="141">
      <t>カクニン</t>
    </rPh>
    <rPh sb="141" eb="142">
      <t>クダ</t>
    </rPh>
    <rPh sb="200" eb="201">
      <t>バン</t>
    </rPh>
    <phoneticPr fontId="6"/>
  </si>
  <si>
    <t>２０２５年４月～</t>
    <phoneticPr fontId="6"/>
  </si>
  <si>
    <r>
      <t>・2025年4月～（配布日は発行週の水、木、金曜の三日以内）　  
・申込締切は</t>
    </r>
    <r>
      <rPr>
        <sz val="15"/>
        <color indexed="10"/>
        <rFont val="ＭＳ 明朝"/>
        <family val="1"/>
        <charset val="128"/>
      </rPr>
      <t>選別配布は前週木曜日17：00　</t>
    </r>
    <r>
      <rPr>
        <sz val="15"/>
        <rFont val="ＭＳ 明朝"/>
        <family val="1"/>
        <charset val="128"/>
      </rPr>
      <t>・納品締切は発行週の</t>
    </r>
    <r>
      <rPr>
        <sz val="15"/>
        <color rgb="FFFF0000"/>
        <rFont val="ＭＳ 明朝"/>
        <family val="1"/>
        <charset val="128"/>
      </rPr>
      <t>月曜日12自　</t>
    </r>
    <r>
      <rPr>
        <b/>
        <u/>
        <sz val="15"/>
        <color rgb="FF0070C0"/>
        <rFont val="ＭＳ 明朝"/>
        <family val="1"/>
        <charset val="128"/>
      </rPr>
      <t>※１０万部以上の搬入は、前週土曜日12時まで</t>
    </r>
    <r>
      <rPr>
        <sz val="15"/>
        <color rgb="FFFF0000"/>
        <rFont val="ＭＳ 明朝"/>
        <family val="1"/>
        <charset val="128"/>
      </rPr>
      <t xml:space="preserve">
</t>
    </r>
    <r>
      <rPr>
        <sz val="15"/>
        <rFont val="ＭＳ 明朝"/>
        <family val="1"/>
        <charset val="128"/>
      </rPr>
      <t>　</t>
    </r>
    <r>
      <rPr>
        <sz val="15"/>
        <color rgb="FFFF0000"/>
        <rFont val="ＭＳ 明朝"/>
        <family val="1"/>
        <charset val="128"/>
      </rPr>
      <t>※期間限定受付となりますのでスケジュールにてご確認下さい。</t>
    </r>
    <r>
      <rPr>
        <sz val="15"/>
        <rFont val="ＭＳ 明朝"/>
        <family val="1"/>
        <charset val="128"/>
      </rPr>
      <t>※祝日等はｽｹｼﾞｭｰﾙが変わりますので、ご確認下さい。</t>
    </r>
    <r>
      <rPr>
        <b/>
        <u/>
        <sz val="15"/>
        <rFont val="ＭＳ 明朝"/>
        <family val="1"/>
        <charset val="128"/>
      </rPr>
      <t>※複数回分の一括搬入は必ず事前にご相談下さい。</t>
    </r>
    <r>
      <rPr>
        <sz val="15"/>
        <rFont val="ＭＳ 明朝"/>
        <family val="1"/>
        <charset val="128"/>
      </rPr>
      <t xml:space="preserve">
・選別配布について：賃貸・公営・社宅を賃貸のカテゴリー1つに集約
　●納品先　</t>
    </r>
    <r>
      <rPr>
        <b/>
        <sz val="15"/>
        <rFont val="ＭＳ 明朝"/>
        <family val="1"/>
        <charset val="128"/>
      </rPr>
      <t>九州協栄内 （株式会社シティ－アクト）</t>
    </r>
    <r>
      <rPr>
        <b/>
        <sz val="15"/>
        <color rgb="FFFF0000"/>
        <rFont val="ＭＳ 明朝"/>
        <family val="1"/>
        <charset val="128"/>
      </rPr>
      <t>8番ゲート</t>
    </r>
    <r>
      <rPr>
        <b/>
        <sz val="15"/>
        <rFont val="ＭＳ 明朝"/>
        <family val="1"/>
        <charset val="128"/>
      </rPr>
      <t>「リビング折込」係
  住所：〒811-2108 福岡県糟屋郡宇美町ゆりが丘2丁目14-1 ／TEL：092-737-1113（※ﾘﾋﾞﾝｸﾞﾌﾟﾛｼｰ ﾄﾞ）</t>
    </r>
    <r>
      <rPr>
        <sz val="15"/>
        <rFont val="ＭＳ 明朝"/>
        <family val="1"/>
        <charset val="128"/>
      </rPr>
      <t>　    
　※搬入に際しては１～2％の損紙・予備紙を必ず付加してください。</t>
    </r>
    <rPh sb="45" eb="47">
      <t>ゼンシュウ</t>
    </rPh>
    <rPh sb="71" eb="72">
      <t>ジ</t>
    </rPh>
    <rPh sb="92" eb="93">
      <t>ジ</t>
    </rPh>
    <rPh sb="238" eb="239">
      <t>バン</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</si>
</sst>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_ "/>
    <numFmt numFmtId="177" formatCode="[$-F800]dddd\,\ mmmm\ dd\,\ yyyy"/>
    <numFmt numFmtId="178" formatCode="#,##0&quot;部&quot;"/>
    <numFmt numFmtId="179" formatCode="m&quot;月&quot;d&quot;日&quot;&quot;号&quot;"/>
    <numFmt numFmtId="180" formatCode="#,##0_ "/>
    <numFmt numFmtId="185" formatCode="0.0"/>
  </numFmts>
  <fonts count="84" x14ac:knownFonts="1">
    <font>
      <sz val="9"/>
      <color theme="1"/>
      <name val="メイリオ"/>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メイリオ"/>
      <family val="2"/>
      <charset val="128"/>
    </font>
    <font>
      <sz val="11"/>
      <name val="ＭＳ Ｐ明朝"/>
      <family val="1"/>
      <charset val="128"/>
    </font>
    <font>
      <sz val="6"/>
      <name val="ＭＳ Ｐゴシック"/>
      <family val="3"/>
      <charset val="128"/>
    </font>
    <font>
      <sz val="11"/>
      <name val="ＭＳ Ｐゴシック"/>
      <family val="3"/>
      <charset val="128"/>
    </font>
    <font>
      <b/>
      <sz val="14"/>
      <name val="ＭＳ Ｐ明朝"/>
      <family val="1"/>
      <charset val="128"/>
    </font>
    <font>
      <b/>
      <sz val="22"/>
      <name val="HG丸ｺﾞｼｯｸM-PRO"/>
      <family val="3"/>
      <charset val="128"/>
    </font>
    <font>
      <sz val="7"/>
      <name val="ＭＳ Ｐ明朝"/>
      <family val="1"/>
      <charset val="128"/>
    </font>
    <font>
      <sz val="14"/>
      <name val="ＭＳ 明朝"/>
      <family val="1"/>
      <charset val="128"/>
    </font>
    <font>
      <b/>
      <sz val="28"/>
      <name val="ＭＳ 明朝"/>
      <family val="1"/>
      <charset val="128"/>
    </font>
    <font>
      <sz val="26"/>
      <name val="ＭＳ 明朝"/>
      <family val="1"/>
      <charset val="128"/>
    </font>
    <font>
      <sz val="12"/>
      <name val="ＭＳ Ｐ明朝"/>
      <family val="1"/>
      <charset val="128"/>
    </font>
    <font>
      <b/>
      <sz val="16"/>
      <color indexed="8"/>
      <name val="ＭＳ Ｐ明朝"/>
      <family val="1"/>
      <charset val="128"/>
    </font>
    <font>
      <b/>
      <sz val="12"/>
      <name val="ＭＳ Ｐ明朝"/>
      <family val="1"/>
      <charset val="128"/>
    </font>
    <font>
      <b/>
      <sz val="11"/>
      <name val="ＭＳ Ｐゴシック"/>
      <family val="3"/>
      <charset val="128"/>
    </font>
    <font>
      <b/>
      <sz val="24"/>
      <name val="ＭＳ Ｐ明朝"/>
      <family val="1"/>
      <charset val="128"/>
    </font>
    <font>
      <sz val="24"/>
      <name val="ＭＳ Ｐゴシック"/>
      <family val="3"/>
      <charset val="128"/>
    </font>
    <font>
      <sz val="24"/>
      <name val="ＭＳ Ｐ明朝"/>
      <family val="1"/>
      <charset val="128"/>
    </font>
    <font>
      <b/>
      <sz val="16"/>
      <name val="ＭＳ Ｐ明朝"/>
      <family val="1"/>
      <charset val="128"/>
    </font>
    <font>
      <b/>
      <sz val="11"/>
      <name val="ＭＳ Ｐ明朝"/>
      <family val="1"/>
      <charset val="128"/>
    </font>
    <font>
      <b/>
      <sz val="9"/>
      <name val="ＭＳ Ｐ明朝"/>
      <family val="1"/>
      <charset val="128"/>
    </font>
    <font>
      <b/>
      <sz val="9"/>
      <name val="ＭＳ Ｐゴシック"/>
      <family val="3"/>
      <charset val="128"/>
    </font>
    <font>
      <b/>
      <sz val="24"/>
      <name val="ＭＳ 明朝"/>
      <family val="1"/>
      <charset val="128"/>
    </font>
    <font>
      <sz val="18"/>
      <name val="ＭＳ 明朝"/>
      <family val="1"/>
      <charset val="128"/>
    </font>
    <font>
      <b/>
      <sz val="16"/>
      <color indexed="12"/>
      <name val="ＭＳ Ｐ明朝"/>
      <family val="1"/>
      <charset val="128"/>
    </font>
    <font>
      <b/>
      <u/>
      <sz val="16"/>
      <color indexed="12"/>
      <name val="ＭＳ Ｐ明朝"/>
      <family val="1"/>
      <charset val="128"/>
    </font>
    <font>
      <b/>
      <sz val="14"/>
      <name val="ＭＳ 明朝"/>
      <family val="1"/>
      <charset val="128"/>
    </font>
    <font>
      <b/>
      <sz val="16"/>
      <color indexed="12"/>
      <name val="ＭＳ 明朝"/>
      <family val="1"/>
      <charset val="128"/>
    </font>
    <font>
      <b/>
      <sz val="14"/>
      <color indexed="12"/>
      <name val="ＭＳ 明朝"/>
      <family val="1"/>
      <charset val="128"/>
    </font>
    <font>
      <b/>
      <sz val="18"/>
      <name val="ＭＳ Ｐ明朝"/>
      <family val="1"/>
      <charset val="128"/>
    </font>
    <font>
      <sz val="10"/>
      <name val="ＭＳ Ｐ明朝"/>
      <family val="1"/>
      <charset val="128"/>
    </font>
    <font>
      <b/>
      <sz val="12"/>
      <color indexed="8"/>
      <name val="ＭＳ Ｐ明朝"/>
      <family val="1"/>
      <charset val="128"/>
    </font>
    <font>
      <b/>
      <sz val="11"/>
      <color indexed="8"/>
      <name val="ＭＳ Ｐ明朝"/>
      <family val="1"/>
      <charset val="128"/>
    </font>
    <font>
      <sz val="14"/>
      <name val="ＭＳ Ｐ明朝"/>
      <family val="1"/>
      <charset val="128"/>
    </font>
    <font>
      <sz val="18"/>
      <name val="ＭＳ Ｐ明朝"/>
      <family val="1"/>
      <charset val="128"/>
    </font>
    <font>
      <sz val="7"/>
      <name val="ＭＳ 明朝"/>
      <family val="1"/>
      <charset val="128"/>
    </font>
    <font>
      <i/>
      <sz val="12"/>
      <name val="ＭＳ Ｐ明朝"/>
      <family val="1"/>
      <charset val="128"/>
    </font>
    <font>
      <sz val="18"/>
      <name val="ＭＳ Ｐゴシック"/>
      <family val="3"/>
      <charset val="128"/>
    </font>
    <font>
      <sz val="14"/>
      <name val="ＭＳ Ｐゴシック"/>
      <family val="3"/>
      <charset val="128"/>
    </font>
    <font>
      <sz val="12"/>
      <name val="ＭＳ 明朝"/>
      <family val="1"/>
      <charset val="128"/>
    </font>
    <font>
      <b/>
      <u/>
      <sz val="20"/>
      <color indexed="10"/>
      <name val="ＭＳ Ｐゴシック"/>
      <family val="3"/>
      <charset val="128"/>
    </font>
    <font>
      <b/>
      <u/>
      <sz val="20"/>
      <name val="ＭＳ Ｐゴシック"/>
      <family val="3"/>
      <charset val="128"/>
    </font>
    <font>
      <sz val="10"/>
      <name val="ＭＳ 明朝"/>
      <family val="1"/>
      <charset val="128"/>
    </font>
    <font>
      <sz val="11"/>
      <color theme="1"/>
      <name val="ＭＳ Ｐゴシック"/>
      <family val="2"/>
      <charset val="128"/>
    </font>
    <font>
      <sz val="11"/>
      <name val="ＭＳ ゴシック"/>
      <family val="3"/>
      <charset val="128"/>
    </font>
    <font>
      <sz val="22"/>
      <name val="ＭＳ 明朝"/>
      <family val="1"/>
      <charset val="128"/>
    </font>
    <font>
      <b/>
      <sz val="20"/>
      <color indexed="8"/>
      <name val="ＭＳ Ｐ明朝"/>
      <family val="1"/>
      <charset val="128"/>
    </font>
    <font>
      <b/>
      <sz val="8"/>
      <name val="ＭＳ Ｐ明朝"/>
      <family val="1"/>
      <charset val="128"/>
    </font>
    <font>
      <b/>
      <u/>
      <sz val="12"/>
      <name val="ＭＳ 明朝"/>
      <family val="1"/>
      <charset val="128"/>
    </font>
    <font>
      <b/>
      <sz val="14"/>
      <color indexed="81"/>
      <name val="ＭＳ Ｐゴシック"/>
      <family val="3"/>
      <charset val="128"/>
    </font>
    <font>
      <sz val="9"/>
      <color indexed="81"/>
      <name val="ＭＳ Ｐゴシック"/>
      <family val="3"/>
      <charset val="128"/>
    </font>
    <font>
      <b/>
      <sz val="20"/>
      <name val="HG丸ｺﾞｼｯｸM-PRO"/>
      <family val="3"/>
      <charset val="128"/>
    </font>
    <font>
      <b/>
      <sz val="20"/>
      <color indexed="10"/>
      <name val="HG丸ｺﾞｼｯｸM-PRO"/>
      <family val="3"/>
      <charset val="128"/>
    </font>
    <font>
      <b/>
      <sz val="14"/>
      <color indexed="8"/>
      <name val="ＭＳ Ｐ明朝"/>
      <family val="1"/>
      <charset val="128"/>
    </font>
    <font>
      <sz val="16"/>
      <name val="ＭＳ Ｐゴシック"/>
      <family val="3"/>
      <charset val="128"/>
    </font>
    <font>
      <b/>
      <sz val="20"/>
      <name val="ＭＳ Ｐ明朝"/>
      <family val="1"/>
      <charset val="128"/>
    </font>
    <font>
      <sz val="20"/>
      <name val="ＭＳ Ｐゴシック"/>
      <family val="3"/>
      <charset val="128"/>
    </font>
    <font>
      <sz val="20"/>
      <name val="ＭＳ Ｐ明朝"/>
      <family val="1"/>
      <charset val="128"/>
    </font>
    <font>
      <b/>
      <u/>
      <sz val="24"/>
      <color indexed="10"/>
      <name val="ＭＳ Ｐゴシック"/>
      <family val="3"/>
      <charset val="128"/>
    </font>
    <font>
      <b/>
      <u/>
      <sz val="24"/>
      <name val="ＭＳ Ｐゴシック"/>
      <family val="3"/>
      <charset val="128"/>
    </font>
    <font>
      <sz val="24"/>
      <name val="ＭＳ 明朝"/>
      <family val="1"/>
      <charset val="128"/>
    </font>
    <font>
      <b/>
      <sz val="14"/>
      <name val="ＭＳ Ｐゴシック"/>
      <family val="3"/>
      <charset val="128"/>
    </font>
    <font>
      <sz val="11"/>
      <color theme="1"/>
      <name val="ＭＳ Ｐゴシック"/>
      <family val="3"/>
      <charset val="128"/>
      <scheme val="minor"/>
    </font>
    <font>
      <sz val="14"/>
      <color rgb="FFFF0000"/>
      <name val="ＭＳ 明朝"/>
      <family val="1"/>
      <charset val="128"/>
    </font>
    <font>
      <sz val="16"/>
      <name val="ＭＳ Ｐ明朝"/>
      <family val="1"/>
      <charset val="128"/>
    </font>
    <font>
      <b/>
      <sz val="12"/>
      <name val="ＭＳ 明朝"/>
      <family val="1"/>
      <charset val="128"/>
    </font>
    <font>
      <sz val="15"/>
      <name val="ＭＳ 明朝"/>
      <family val="1"/>
      <charset val="128"/>
    </font>
    <font>
      <sz val="15"/>
      <color indexed="10"/>
      <name val="ＭＳ 明朝"/>
      <family val="1"/>
      <charset val="128"/>
    </font>
    <font>
      <sz val="15"/>
      <color rgb="FFFF0000"/>
      <name val="ＭＳ 明朝"/>
      <family val="1"/>
      <charset val="128"/>
    </font>
    <font>
      <b/>
      <sz val="15"/>
      <name val="ＭＳ 明朝"/>
      <family val="1"/>
      <charset val="128"/>
    </font>
    <font>
      <b/>
      <sz val="14"/>
      <color rgb="FFFF0000"/>
      <name val="ＭＳ Ｐ明朝"/>
      <family val="1"/>
      <charset val="128"/>
    </font>
    <font>
      <b/>
      <sz val="14"/>
      <color theme="1"/>
      <name val="メイリオ"/>
      <family val="2"/>
      <charset val="128"/>
    </font>
    <font>
      <sz val="12"/>
      <color rgb="FF0EBE34"/>
      <name val="ＭＳ Ｐ明朝"/>
      <family val="1"/>
      <charset val="128"/>
    </font>
    <font>
      <b/>
      <u/>
      <sz val="18"/>
      <name val="ＭＳ 明朝"/>
      <family val="1"/>
      <charset val="128"/>
    </font>
    <font>
      <sz val="12"/>
      <color theme="1"/>
      <name val="ＭＳ 明朝"/>
      <family val="1"/>
      <charset val="128"/>
    </font>
    <font>
      <sz val="12"/>
      <color rgb="FFFF0000"/>
      <name val="ＭＳ 明朝"/>
      <family val="1"/>
      <charset val="128"/>
    </font>
    <font>
      <b/>
      <u/>
      <sz val="15"/>
      <name val="ＭＳ 明朝"/>
      <family val="1"/>
      <charset val="128"/>
    </font>
    <font>
      <b/>
      <sz val="15"/>
      <color rgb="FFFF0000"/>
      <name val="ＭＳ 明朝"/>
      <family val="1"/>
      <charset val="128"/>
    </font>
    <font>
      <b/>
      <sz val="12"/>
      <color rgb="FFFF0000"/>
      <name val="ＭＳ 明朝"/>
      <family val="1"/>
      <charset val="128"/>
    </font>
    <font>
      <b/>
      <u/>
      <sz val="12"/>
      <color rgb="FF0070C0"/>
      <name val="ＭＳ 明朝"/>
      <family val="1"/>
      <charset val="128"/>
    </font>
    <font>
      <b/>
      <u/>
      <sz val="15"/>
      <color rgb="FF0070C0"/>
      <name val="ＭＳ 明朝"/>
      <family val="1"/>
      <charset val="128"/>
    </font>
  </fonts>
  <fills count="10">
    <fill>
      <patternFill patternType="none"/>
    </fill>
    <fill>
      <patternFill patternType="gray125"/>
    </fill>
    <fill>
      <patternFill patternType="solid">
        <fgColor indexed="65"/>
        <bgColor indexed="8"/>
      </patternFill>
    </fill>
    <fill>
      <patternFill patternType="solid">
        <fgColor indexed="9"/>
      </patternFill>
    </fill>
    <fill>
      <patternFill patternType="solid">
        <fgColor indexed="2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s>
  <cellStyleXfs count="63">
    <xf numFmtId="0" fontId="0" fillId="0" borderId="0">
      <alignment vertical="center"/>
    </xf>
    <xf numFmtId="0" fontId="7" fillId="0" borderId="0">
      <alignment vertical="center"/>
    </xf>
    <xf numFmtId="0" fontId="11" fillId="3" borderId="0"/>
    <xf numFmtId="0" fontId="11" fillId="0" borderId="0"/>
    <xf numFmtId="6" fontId="7" fillId="0" borderId="0" applyFont="0" applyFill="0" applyBorder="0" applyAlignment="0" applyProtection="0"/>
    <xf numFmtId="38" fontId="7" fillId="0" borderId="0" applyFont="0" applyFill="0" applyBorder="0" applyAlignment="0" applyProtection="0"/>
    <xf numFmtId="0" fontId="11" fillId="0" borderId="0"/>
    <xf numFmtId="0" fontId="46" fillId="0" borderId="0">
      <alignment vertical="center"/>
    </xf>
    <xf numFmtId="38" fontId="46" fillId="0" borderId="0" applyFont="0" applyFill="0" applyBorder="0" applyAlignment="0" applyProtection="0">
      <alignment vertical="center"/>
    </xf>
    <xf numFmtId="38" fontId="7" fillId="0" borderId="0" applyFont="0" applyFill="0" applyBorder="0" applyAlignment="0" applyProtection="0"/>
    <xf numFmtId="0" fontId="7" fillId="0" borderId="0"/>
    <xf numFmtId="0" fontId="46" fillId="0" borderId="0">
      <alignment vertical="center"/>
    </xf>
    <xf numFmtId="0" fontId="11" fillId="3" borderId="0"/>
    <xf numFmtId="0" fontId="7" fillId="0" borderId="0">
      <alignment vertical="center"/>
    </xf>
    <xf numFmtId="38" fontId="7" fillId="0" borderId="0" applyFont="0" applyFill="0" applyBorder="0" applyAlignment="0" applyProtection="0">
      <alignment vertical="center"/>
    </xf>
    <xf numFmtId="0" fontId="7"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47" fillId="0" borderId="0" applyFont="0" applyFill="0" applyBorder="0" applyAlignment="0" applyProtection="0"/>
    <xf numFmtId="38" fontId="46"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3" fillId="0" borderId="0">
      <alignment vertical="center"/>
    </xf>
    <xf numFmtId="0" fontId="3" fillId="0" borderId="0">
      <alignment vertical="center"/>
    </xf>
    <xf numFmtId="0" fontId="6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5" fillId="0" borderId="0">
      <alignment vertical="center"/>
    </xf>
    <xf numFmtId="0" fontId="4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46" fillId="0" borderId="0">
      <alignment vertical="center"/>
    </xf>
    <xf numFmtId="0" fontId="7" fillId="0" borderId="0"/>
    <xf numFmtId="0" fontId="7" fillId="0" borderId="0"/>
    <xf numFmtId="0" fontId="11" fillId="3" borderId="0"/>
    <xf numFmtId="0" fontId="7" fillId="0" borderId="0"/>
    <xf numFmtId="0" fontId="7" fillId="0" borderId="0"/>
    <xf numFmtId="37" fontId="11" fillId="0" borderId="0"/>
    <xf numFmtId="0" fontId="2" fillId="0" borderId="0">
      <alignment vertical="center"/>
    </xf>
    <xf numFmtId="38" fontId="46" fillId="0" borderId="0" applyFont="0" applyFill="0" applyBorder="0" applyAlignment="0" applyProtection="0">
      <alignment vertical="center"/>
    </xf>
    <xf numFmtId="38" fontId="2" fillId="0" borderId="0" applyFont="0" applyFill="0" applyBorder="0" applyAlignment="0" applyProtection="0">
      <alignment vertical="center"/>
    </xf>
    <xf numFmtId="38" fontId="4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12" fillId="2" borderId="0" xfId="1" applyFont="1" applyFill="1" applyAlignment="1">
      <alignment horizontal="center"/>
    </xf>
    <xf numFmtId="0" fontId="13" fillId="0" borderId="0" xfId="1" applyFont="1" applyAlignment="1">
      <alignment horizontal="center"/>
    </xf>
    <xf numFmtId="0" fontId="7" fillId="0" borderId="0" xfId="1">
      <alignment vertical="center"/>
    </xf>
    <xf numFmtId="0" fontId="14" fillId="0" borderId="0" xfId="3" applyFont="1" applyAlignment="1" applyProtection="1">
      <alignment vertical="center"/>
      <protection locked="0"/>
    </xf>
    <xf numFmtId="0" fontId="14" fillId="0" borderId="0" xfId="1" applyFont="1" applyProtection="1">
      <alignment vertical="center"/>
      <protection locked="0"/>
    </xf>
    <xf numFmtId="0" fontId="14" fillId="0" borderId="0" xfId="1" applyFont="1">
      <alignment vertical="center"/>
    </xf>
    <xf numFmtId="0" fontId="7" fillId="0" borderId="0" xfId="1" applyAlignment="1">
      <alignment horizontal="center" vertical="center" shrinkToFit="1"/>
    </xf>
    <xf numFmtId="0" fontId="27" fillId="0" borderId="19" xfId="3" applyFont="1" applyBorder="1" applyAlignment="1" applyProtection="1">
      <alignment horizontal="center" vertical="center"/>
      <protection locked="0"/>
    </xf>
    <xf numFmtId="38" fontId="25" fillId="0" borderId="1" xfId="5" applyFont="1" applyBorder="1" applyAlignment="1" applyProtection="1">
      <alignment horizontal="center" vertical="center" shrinkToFit="1"/>
      <protection locked="0"/>
    </xf>
    <xf numFmtId="0" fontId="29" fillId="3" borderId="1" xfId="2" applyFont="1" applyBorder="1" applyAlignment="1" applyProtection="1">
      <alignment horizontal="center" vertical="center" shrinkToFit="1"/>
      <protection locked="0"/>
    </xf>
    <xf numFmtId="0" fontId="14" fillId="0" borderId="19" xfId="3" applyFont="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32" fillId="0" borderId="0" xfId="3" applyFont="1" applyAlignment="1" applyProtection="1">
      <alignment vertical="center"/>
      <protection locked="0"/>
    </xf>
    <xf numFmtId="0" fontId="33" fillId="0" borderId="0" xfId="3" applyFont="1" applyAlignment="1" applyProtection="1">
      <alignment vertical="center" wrapText="1"/>
      <protection locked="0"/>
    </xf>
    <xf numFmtId="0" fontId="14" fillId="0" borderId="0" xfId="3" applyFont="1" applyAlignment="1" applyProtection="1">
      <alignment horizontal="center" vertical="center" shrinkToFit="1"/>
      <protection locked="0"/>
    </xf>
    <xf numFmtId="56" fontId="26" fillId="0" borderId="0" xfId="1" applyNumberFormat="1" applyFont="1" applyAlignment="1" applyProtection="1">
      <alignment horizontal="center" vertical="center" shrinkToFit="1"/>
      <protection locked="0"/>
    </xf>
    <xf numFmtId="0" fontId="26" fillId="0" borderId="0" xfId="1" applyFont="1" applyAlignment="1" applyProtection="1">
      <alignment horizontal="center" vertical="center" shrinkToFit="1"/>
      <protection locked="0"/>
    </xf>
    <xf numFmtId="0" fontId="7" fillId="0" borderId="0" xfId="1" applyAlignment="1" applyProtection="1">
      <alignment horizontal="center" vertical="center" shrinkToFit="1"/>
      <protection locked="0"/>
    </xf>
    <xf numFmtId="0" fontId="14" fillId="0" borderId="1" xfId="3" applyFont="1" applyBorder="1" applyAlignment="1" applyProtection="1">
      <alignment horizontal="center" vertical="center" shrinkToFit="1"/>
      <protection locked="0"/>
    </xf>
    <xf numFmtId="0" fontId="36" fillId="0" borderId="1" xfId="3" applyFont="1" applyBorder="1" applyAlignment="1" applyProtection="1">
      <alignment horizontal="center" vertical="center" shrinkToFit="1"/>
      <protection locked="0"/>
    </xf>
    <xf numFmtId="180" fontId="37" fillId="0" borderId="1" xfId="3" applyNumberFormat="1" applyFont="1" applyBorder="1" applyAlignment="1" applyProtection="1">
      <alignment horizontal="center" vertical="center"/>
      <protection locked="0"/>
    </xf>
    <xf numFmtId="180" fontId="37" fillId="5" borderId="1" xfId="3" applyNumberFormat="1" applyFont="1" applyFill="1" applyBorder="1" applyAlignment="1" applyProtection="1">
      <alignment horizontal="center" vertical="center" shrinkToFit="1"/>
      <protection locked="0"/>
    </xf>
    <xf numFmtId="180" fontId="32" fillId="5" borderId="1" xfId="3" applyNumberFormat="1" applyFont="1" applyFill="1" applyBorder="1" applyAlignment="1" applyProtection="1">
      <alignment horizontal="center" vertical="center" shrinkToFit="1"/>
      <protection locked="0"/>
    </xf>
    <xf numFmtId="38" fontId="37" fillId="0" borderId="1" xfId="5" applyFont="1" applyBorder="1" applyAlignment="1" applyProtection="1">
      <alignment horizontal="center" vertical="center"/>
      <protection locked="0"/>
    </xf>
    <xf numFmtId="0" fontId="36" fillId="0" borderId="1" xfId="3" applyFont="1" applyBorder="1" applyAlignment="1" applyProtection="1">
      <alignment horizontal="center" vertical="center"/>
      <protection locked="0"/>
    </xf>
    <xf numFmtId="180" fontId="37" fillId="5" borderId="9" xfId="3" applyNumberFormat="1" applyFont="1" applyFill="1" applyBorder="1" applyAlignment="1" applyProtection="1">
      <alignment horizontal="center" vertical="center" shrinkToFit="1"/>
      <protection locked="0"/>
    </xf>
    <xf numFmtId="180" fontId="32" fillId="5" borderId="9" xfId="3" applyNumberFormat="1" applyFont="1" applyFill="1" applyBorder="1" applyAlignment="1" applyProtection="1">
      <alignment horizontal="center" vertical="center" shrinkToFit="1"/>
      <protection locked="0"/>
    </xf>
    <xf numFmtId="180" fontId="37" fillId="6" borderId="1" xfId="3" applyNumberFormat="1" applyFont="1" applyFill="1" applyBorder="1" applyAlignment="1" applyProtection="1">
      <alignment horizontal="center" vertical="center" shrinkToFit="1"/>
      <protection locked="0"/>
    </xf>
    <xf numFmtId="0" fontId="14" fillId="0" borderId="20" xfId="1" applyFont="1" applyBorder="1">
      <alignment vertical="center"/>
    </xf>
    <xf numFmtId="0" fontId="39" fillId="0" borderId="0" xfId="3" applyFont="1" applyAlignment="1" applyProtection="1">
      <alignment horizontal="left" vertical="center"/>
      <protection locked="0"/>
    </xf>
    <xf numFmtId="0" fontId="39" fillId="0" borderId="0" xfId="3" applyFont="1" applyAlignment="1" applyProtection="1">
      <alignment horizontal="center" vertical="center"/>
      <protection locked="0"/>
    </xf>
    <xf numFmtId="0" fontId="26" fillId="0" borderId="0" xfId="1" applyFont="1" applyAlignment="1" applyProtection="1">
      <alignment horizontal="left" vertical="center"/>
      <protection locked="0"/>
    </xf>
    <xf numFmtId="0" fontId="40" fillId="0" borderId="0" xfId="1" applyFont="1" applyProtection="1">
      <alignment vertical="center"/>
      <protection locked="0"/>
    </xf>
    <xf numFmtId="0" fontId="11" fillId="0" borderId="0" xfId="1" applyFont="1" applyAlignment="1" applyProtection="1">
      <alignment horizontal="left" vertical="center"/>
      <protection locked="0"/>
    </xf>
    <xf numFmtId="180" fontId="8" fillId="0" borderId="0" xfId="3" applyNumberFormat="1" applyFont="1" applyAlignment="1" applyProtection="1">
      <alignment horizontal="right" vertical="center"/>
      <protection locked="0"/>
    </xf>
    <xf numFmtId="0" fontId="45" fillId="0" borderId="0" xfId="1" applyFont="1">
      <alignment vertical="center"/>
    </xf>
    <xf numFmtId="0" fontId="14" fillId="0" borderId="0" xfId="3" applyFont="1" applyAlignment="1">
      <alignment vertical="center"/>
    </xf>
    <xf numFmtId="0" fontId="14" fillId="0" borderId="20" xfId="3" applyFont="1" applyBorder="1" applyAlignment="1">
      <alignment vertical="center"/>
    </xf>
    <xf numFmtId="0" fontId="14" fillId="0" borderId="9" xfId="3" applyFont="1" applyBorder="1" applyAlignment="1" applyProtection="1">
      <alignment horizontal="center" vertical="center" textRotation="255" shrinkToFit="1"/>
      <protection locked="0"/>
    </xf>
    <xf numFmtId="0" fontId="43" fillId="3" borderId="0" xfId="2" applyFont="1" applyAlignment="1">
      <alignment vertical="center" wrapText="1"/>
    </xf>
    <xf numFmtId="0" fontId="7" fillId="0" borderId="5" xfId="1" applyBorder="1">
      <alignment vertical="center"/>
    </xf>
    <xf numFmtId="0" fontId="7" fillId="0" borderId="6" xfId="1" applyBorder="1">
      <alignment vertical="center"/>
    </xf>
    <xf numFmtId="0" fontId="14" fillId="0" borderId="45" xfId="1" applyFont="1" applyBorder="1" applyProtection="1">
      <alignment vertical="center"/>
      <protection locked="0"/>
    </xf>
    <xf numFmtId="0" fontId="7" fillId="0" borderId="48" xfId="1" applyBorder="1" applyAlignment="1" applyProtection="1">
      <alignment horizontal="center" vertical="top" shrinkToFit="1"/>
      <protection locked="0"/>
    </xf>
    <xf numFmtId="0" fontId="27" fillId="0" borderId="12" xfId="3" applyFont="1" applyBorder="1" applyAlignment="1" applyProtection="1">
      <alignment horizontal="center" vertical="center"/>
      <protection locked="0"/>
    </xf>
    <xf numFmtId="0" fontId="11" fillId="3" borderId="45" xfId="2" applyBorder="1" applyAlignment="1" applyProtection="1">
      <alignment vertical="center"/>
      <protection locked="0"/>
    </xf>
    <xf numFmtId="0" fontId="14" fillId="0" borderId="12" xfId="3" applyFont="1" applyBorder="1" applyAlignment="1" applyProtection="1">
      <alignment horizontal="left" vertical="center"/>
      <protection locked="0"/>
    </xf>
    <xf numFmtId="0" fontId="7" fillId="0" borderId="45" xfId="1" applyBorder="1" applyAlignment="1" applyProtection="1">
      <alignment horizontal="center" vertical="center" shrinkToFit="1"/>
      <protection locked="0"/>
    </xf>
    <xf numFmtId="0" fontId="14" fillId="0" borderId="12" xfId="1" applyFont="1" applyBorder="1">
      <alignment vertical="center"/>
    </xf>
    <xf numFmtId="0" fontId="14" fillId="0" borderId="45" xfId="1" applyFont="1" applyBorder="1">
      <alignment vertical="center"/>
    </xf>
    <xf numFmtId="0" fontId="14" fillId="0" borderId="0" xfId="3" applyFont="1" applyAlignment="1" applyProtection="1">
      <alignment horizontal="center" vertical="center"/>
      <protection locked="0"/>
    </xf>
    <xf numFmtId="180" fontId="14" fillId="0" borderId="0" xfId="3" applyNumberFormat="1" applyFont="1" applyAlignment="1" applyProtection="1">
      <alignment horizontal="center" vertical="center"/>
      <protection locked="0"/>
    </xf>
    <xf numFmtId="180" fontId="14" fillId="0" borderId="45" xfId="3" applyNumberFormat="1" applyFont="1" applyBorder="1" applyAlignment="1" applyProtection="1">
      <alignment horizontal="center" vertical="center"/>
      <protection locked="0"/>
    </xf>
    <xf numFmtId="0" fontId="14" fillId="0" borderId="12" xfId="3" applyFont="1" applyBorder="1" applyAlignment="1" applyProtection="1">
      <alignment horizontal="right" vertical="center"/>
      <protection locked="0"/>
    </xf>
    <xf numFmtId="0" fontId="43" fillId="3" borderId="45" xfId="2" applyFont="1" applyBorder="1" applyAlignment="1">
      <alignment vertical="center" wrapText="1"/>
    </xf>
    <xf numFmtId="0" fontId="41" fillId="0" borderId="0" xfId="1" applyFont="1" applyProtection="1">
      <alignment vertical="center"/>
      <protection locked="0"/>
    </xf>
    <xf numFmtId="0" fontId="14" fillId="0" borderId="12" xfId="1" applyFont="1" applyBorder="1" applyProtection="1">
      <alignment vertical="center"/>
      <protection locked="0"/>
    </xf>
    <xf numFmtId="0" fontId="14" fillId="0" borderId="45" xfId="3" applyFont="1" applyBorder="1" applyAlignment="1">
      <alignment vertical="center"/>
    </xf>
    <xf numFmtId="0" fontId="14" fillId="0" borderId="25" xfId="1" applyFont="1" applyBorder="1">
      <alignment vertical="center"/>
    </xf>
    <xf numFmtId="0" fontId="14" fillId="0" borderId="11" xfId="3" applyFont="1" applyBorder="1" applyAlignment="1">
      <alignment vertical="center"/>
    </xf>
    <xf numFmtId="0" fontId="14" fillId="0" borderId="26" xfId="3" applyFont="1" applyBorder="1" applyAlignment="1">
      <alignment vertical="center"/>
    </xf>
    <xf numFmtId="0" fontId="7" fillId="0" borderId="0" xfId="1" applyProtection="1">
      <alignment vertical="center"/>
      <protection locked="0"/>
    </xf>
    <xf numFmtId="177" fontId="14" fillId="0" borderId="0" xfId="3" applyNumberFormat="1" applyFont="1" applyAlignment="1">
      <alignment horizontal="left" vertical="center" shrinkToFit="1"/>
    </xf>
    <xf numFmtId="177" fontId="14" fillId="0" borderId="0" xfId="3" applyNumberFormat="1" applyFont="1" applyAlignment="1">
      <alignment horizontal="left" vertical="center"/>
    </xf>
    <xf numFmtId="0" fontId="7" fillId="0" borderId="0" xfId="1" applyAlignment="1">
      <alignment horizontal="center" vertical="center"/>
    </xf>
    <xf numFmtId="0" fontId="57" fillId="0" borderId="0" xfId="1" applyFont="1" applyAlignment="1">
      <alignment horizontal="center" vertical="center"/>
    </xf>
    <xf numFmtId="0" fontId="26" fillId="0" borderId="0" xfId="1" applyFont="1" applyAlignment="1">
      <alignment vertical="center" shrinkToFit="1"/>
    </xf>
    <xf numFmtId="0" fontId="7" fillId="0" borderId="51" xfId="1" applyBorder="1" applyAlignment="1" applyProtection="1">
      <alignment horizontal="center" vertical="top" shrinkToFit="1"/>
      <protection locked="0"/>
    </xf>
    <xf numFmtId="0" fontId="7" fillId="0" borderId="20" xfId="1" applyBorder="1" applyAlignment="1">
      <alignment horizontal="center" vertical="center" shrinkToFit="1"/>
    </xf>
    <xf numFmtId="0" fontId="11" fillId="3" borderId="0" xfId="2" applyAlignment="1" applyProtection="1">
      <alignment vertical="center"/>
      <protection locked="0"/>
    </xf>
    <xf numFmtId="0" fontId="5" fillId="0" borderId="0" xfId="1" applyFont="1" applyAlignment="1">
      <alignment horizontal="left" vertical="center"/>
    </xf>
    <xf numFmtId="0" fontId="32" fillId="0" borderId="0" xfId="3" applyFont="1" applyAlignment="1">
      <alignment vertical="center"/>
    </xf>
    <xf numFmtId="0" fontId="32" fillId="0" borderId="0" xfId="3" applyFont="1" applyAlignment="1">
      <alignment vertical="center" shrinkToFit="1"/>
    </xf>
    <xf numFmtId="0" fontId="33" fillId="0" borderId="0" xfId="3" applyFont="1" applyAlignment="1">
      <alignment vertical="center" wrapText="1"/>
    </xf>
    <xf numFmtId="0" fontId="14" fillId="0" borderId="0" xfId="3" applyFont="1" applyAlignment="1">
      <alignment horizontal="center" vertical="center" shrinkToFit="1"/>
    </xf>
    <xf numFmtId="56" fontId="26" fillId="0" borderId="0" xfId="1" applyNumberFormat="1" applyFont="1" applyAlignment="1">
      <alignment horizontal="center" vertical="center" shrinkToFit="1"/>
    </xf>
    <xf numFmtId="0" fontId="26" fillId="0" borderId="0" xfId="1" applyFont="1" applyAlignment="1">
      <alignment horizontal="center" vertical="center" shrinkToFit="1"/>
    </xf>
    <xf numFmtId="0" fontId="34" fillId="4" borderId="1" xfId="3" applyFont="1" applyFill="1" applyBorder="1" applyAlignment="1">
      <alignment horizontal="center" vertical="center" shrinkToFit="1"/>
    </xf>
    <xf numFmtId="0" fontId="34" fillId="4" borderId="1" xfId="3" applyFont="1" applyFill="1" applyBorder="1" applyAlignment="1">
      <alignment horizontal="center" vertical="center"/>
    </xf>
    <xf numFmtId="0" fontId="16" fillId="4" borderId="1" xfId="1" applyFont="1" applyFill="1" applyBorder="1" applyAlignment="1">
      <alignment horizontal="center" vertical="center" shrinkToFit="1"/>
    </xf>
    <xf numFmtId="0" fontId="14" fillId="0" borderId="1" xfId="1" applyFont="1" applyBorder="1" applyAlignment="1">
      <alignment horizontal="left" vertical="center" shrinkToFit="1"/>
    </xf>
    <xf numFmtId="180" fontId="60" fillId="5" borderId="1" xfId="3" applyNumberFormat="1" applyFont="1" applyFill="1" applyBorder="1" applyAlignment="1" applyProtection="1">
      <alignment horizontal="center" vertical="center" shrinkToFit="1"/>
      <protection locked="0"/>
    </xf>
    <xf numFmtId="180" fontId="60" fillId="5" borderId="1" xfId="3" applyNumberFormat="1" applyFont="1" applyFill="1" applyBorder="1" applyAlignment="1" applyProtection="1">
      <alignment vertical="center" shrinkToFit="1"/>
      <protection locked="0"/>
    </xf>
    <xf numFmtId="0" fontId="14" fillId="0" borderId="0" xfId="1" applyFont="1" applyAlignment="1">
      <alignment vertical="center" shrinkToFit="1"/>
    </xf>
    <xf numFmtId="180" fontId="58" fillId="7" borderId="1" xfId="3" applyNumberFormat="1" applyFont="1" applyFill="1" applyBorder="1" applyAlignment="1">
      <alignment horizontal="center" vertical="center" shrinkToFit="1"/>
    </xf>
    <xf numFmtId="0" fontId="14" fillId="0" borderId="19" xfId="1" applyFont="1" applyBorder="1" applyAlignment="1">
      <alignment horizontal="center" vertical="center" textRotation="255" shrinkToFit="1"/>
    </xf>
    <xf numFmtId="0" fontId="36" fillId="0" borderId="0" xfId="3" applyFont="1" applyAlignment="1">
      <alignment horizontal="center" vertical="center" shrinkToFit="1"/>
    </xf>
    <xf numFmtId="180" fontId="60" fillId="0" borderId="0" xfId="3" applyNumberFormat="1" applyFont="1" applyAlignment="1" applyProtection="1">
      <alignment vertical="center"/>
      <protection locked="0"/>
    </xf>
    <xf numFmtId="180" fontId="60" fillId="0" borderId="0" xfId="3" applyNumberFormat="1" applyFont="1" applyAlignment="1">
      <alignment horizontal="center" vertical="center" shrinkToFit="1"/>
    </xf>
    <xf numFmtId="0" fontId="16" fillId="0" borderId="0" xfId="3" applyFont="1" applyAlignment="1">
      <alignment horizontal="center" vertical="center"/>
    </xf>
    <xf numFmtId="180" fontId="14" fillId="0" borderId="20" xfId="3" applyNumberFormat="1" applyFont="1" applyBorder="1" applyAlignment="1">
      <alignment horizontal="center" vertical="center"/>
    </xf>
    <xf numFmtId="0" fontId="26" fillId="0" borderId="20" xfId="1" applyFont="1" applyBorder="1" applyAlignment="1">
      <alignment horizontal="left" vertical="center"/>
    </xf>
    <xf numFmtId="0" fontId="14" fillId="0" borderId="0" xfId="3" applyFont="1" applyAlignment="1">
      <alignment horizontal="right" vertical="center"/>
    </xf>
    <xf numFmtId="0" fontId="11" fillId="0" borderId="0" xfId="2" applyFill="1" applyAlignment="1">
      <alignment horizontal="right" vertical="center"/>
    </xf>
    <xf numFmtId="180" fontId="60" fillId="0" borderId="0" xfId="3" applyNumberFormat="1" applyFont="1" applyAlignment="1" applyProtection="1">
      <alignment horizontal="right" vertical="center" shrinkToFit="1"/>
      <protection locked="0"/>
    </xf>
    <xf numFmtId="180" fontId="58" fillId="0" borderId="0" xfId="3" applyNumberFormat="1" applyFont="1" applyAlignment="1">
      <alignment horizontal="right" vertical="center" shrinkToFit="1"/>
    </xf>
    <xf numFmtId="0" fontId="14" fillId="0" borderId="19" xfId="3" applyFont="1" applyBorder="1" applyAlignment="1">
      <alignment horizontal="right" vertical="center"/>
    </xf>
    <xf numFmtId="0" fontId="26" fillId="0" borderId="0" xfId="1" applyFont="1" applyAlignment="1">
      <alignment horizontal="left" vertical="center"/>
    </xf>
    <xf numFmtId="0" fontId="14" fillId="0" borderId="0" xfId="1" applyFont="1" applyAlignment="1">
      <alignment horizontal="right" vertical="center"/>
    </xf>
    <xf numFmtId="180" fontId="14" fillId="0" borderId="0" xfId="3" applyNumberFormat="1" applyFont="1" applyAlignment="1">
      <alignment horizontal="center" vertical="center"/>
    </xf>
    <xf numFmtId="180" fontId="14" fillId="0" borderId="0" xfId="3" applyNumberFormat="1" applyFont="1" applyAlignment="1">
      <alignment horizontal="center" vertical="center" shrinkToFit="1"/>
    </xf>
    <xf numFmtId="180" fontId="16" fillId="0" borderId="0" xfId="3" applyNumberFormat="1" applyFont="1" applyAlignment="1">
      <alignment horizontal="right" vertical="center"/>
    </xf>
    <xf numFmtId="0" fontId="5" fillId="0" borderId="0" xfId="1" applyFont="1" applyAlignment="1">
      <alignment horizontal="right" vertical="center"/>
    </xf>
    <xf numFmtId="180" fontId="36" fillId="0" borderId="0" xfId="3" applyNumberFormat="1" applyFont="1" applyAlignment="1">
      <alignment horizontal="center" vertical="center"/>
    </xf>
    <xf numFmtId="0" fontId="14" fillId="0" borderId="38" xfId="3" applyFont="1" applyBorder="1" applyAlignment="1">
      <alignment horizontal="right" vertical="center"/>
    </xf>
    <xf numFmtId="0" fontId="14" fillId="0" borderId="39" xfId="1" applyFont="1" applyBorder="1">
      <alignment vertical="center"/>
    </xf>
    <xf numFmtId="0" fontId="14" fillId="0" borderId="39" xfId="1" applyFont="1" applyBorder="1" applyAlignment="1">
      <alignment vertical="center" shrinkToFit="1"/>
    </xf>
    <xf numFmtId="0" fontId="7" fillId="0" borderId="39" xfId="1" applyBorder="1">
      <alignment vertical="center"/>
    </xf>
    <xf numFmtId="0" fontId="14" fillId="0" borderId="40" xfId="1" applyFont="1" applyBorder="1">
      <alignment vertical="center"/>
    </xf>
    <xf numFmtId="0" fontId="14" fillId="0" borderId="0" xfId="3" applyFont="1" applyAlignment="1">
      <alignment vertical="center" shrinkToFit="1"/>
    </xf>
    <xf numFmtId="1" fontId="37" fillId="0" borderId="1" xfId="5" applyNumberFormat="1" applyFont="1" applyBorder="1" applyAlignment="1" applyProtection="1">
      <alignment horizontal="center" vertical="center"/>
      <protection locked="0"/>
    </xf>
    <xf numFmtId="0" fontId="67" fillId="0" borderId="0" xfId="1" applyFont="1">
      <alignment vertical="center"/>
    </xf>
    <xf numFmtId="0" fontId="67" fillId="0" borderId="0" xfId="1" applyFont="1" applyAlignment="1">
      <alignment vertical="center" shrinkToFit="1"/>
    </xf>
    <xf numFmtId="0" fontId="45" fillId="0" borderId="1" xfId="1" applyFont="1" applyBorder="1" applyAlignment="1" applyProtection="1">
      <alignment horizontal="center" vertical="center" wrapText="1" shrinkToFit="1"/>
      <protection locked="0"/>
    </xf>
    <xf numFmtId="0" fontId="45" fillId="0" borderId="1" xfId="1" applyFont="1" applyBorder="1" applyAlignment="1">
      <alignment horizontal="center" vertical="center" wrapText="1" shrinkToFit="1"/>
    </xf>
    <xf numFmtId="3" fontId="14" fillId="0" borderId="0" xfId="1" applyNumberFormat="1" applyFont="1" applyAlignment="1">
      <alignment horizontal="right" vertical="center"/>
    </xf>
    <xf numFmtId="180" fontId="14" fillId="0" borderId="45" xfId="1" applyNumberFormat="1" applyFont="1" applyBorder="1">
      <alignment vertical="center"/>
    </xf>
    <xf numFmtId="185" fontId="14" fillId="0" borderId="45" xfId="1" applyNumberFormat="1" applyFont="1" applyBorder="1">
      <alignment vertical="center"/>
    </xf>
    <xf numFmtId="3" fontId="14" fillId="0" borderId="0" xfId="3" applyNumberFormat="1" applyFont="1" applyAlignment="1" applyProtection="1">
      <alignment horizontal="right" vertical="center"/>
      <protection locked="0"/>
    </xf>
    <xf numFmtId="0" fontId="14" fillId="0" borderId="0" xfId="3" applyFont="1" applyAlignment="1" applyProtection="1">
      <alignment horizontal="right" vertical="center"/>
      <protection locked="0"/>
    </xf>
    <xf numFmtId="180" fontId="14" fillId="0" borderId="45" xfId="3" applyNumberFormat="1" applyFont="1" applyBorder="1" applyAlignment="1" applyProtection="1">
      <alignment horizontal="right" vertical="center"/>
      <protection locked="0"/>
    </xf>
    <xf numFmtId="0" fontId="31" fillId="3" borderId="0" xfId="2" applyFont="1" applyAlignment="1">
      <alignment vertical="center"/>
    </xf>
    <xf numFmtId="38" fontId="37" fillId="0" borderId="1" xfId="5" applyFont="1" applyBorder="1" applyAlignment="1" applyProtection="1">
      <alignment horizontal="right" vertical="center"/>
      <protection locked="0"/>
    </xf>
    <xf numFmtId="180" fontId="60" fillId="5" borderId="1" xfId="3" applyNumberFormat="1" applyFont="1" applyFill="1" applyBorder="1" applyAlignment="1" applyProtection="1">
      <alignment horizontal="right" vertical="center" shrinkToFit="1"/>
      <protection locked="0"/>
    </xf>
    <xf numFmtId="180" fontId="37" fillId="5" borderId="1" xfId="3" applyNumberFormat="1" applyFont="1" applyFill="1" applyBorder="1" applyAlignment="1" applyProtection="1">
      <alignment horizontal="right" vertical="center" shrinkToFit="1"/>
      <protection locked="0"/>
    </xf>
    <xf numFmtId="180" fontId="60" fillId="0" borderId="1" xfId="3" applyNumberFormat="1" applyFont="1" applyBorder="1" applyAlignment="1" applyProtection="1">
      <alignment horizontal="right" vertical="center"/>
      <protection locked="0"/>
    </xf>
    <xf numFmtId="180" fontId="37" fillId="0" borderId="1" xfId="3" applyNumberFormat="1" applyFont="1" applyBorder="1" applyAlignment="1" applyProtection="1">
      <alignment horizontal="right" vertical="center"/>
      <protection locked="0"/>
    </xf>
    <xf numFmtId="0" fontId="7" fillId="0" borderId="0" xfId="1" applyAlignment="1" applyProtection="1">
      <alignment horizontal="center" vertical="top" shrinkToFit="1"/>
      <protection locked="0"/>
    </xf>
    <xf numFmtId="0" fontId="16" fillId="0" borderId="1" xfId="1" applyFont="1" applyBorder="1" applyAlignment="1">
      <alignment horizontal="left" vertical="center" shrinkToFit="1"/>
    </xf>
    <xf numFmtId="38" fontId="32" fillId="0" borderId="1" xfId="5" applyFont="1" applyBorder="1" applyAlignment="1" applyProtection="1">
      <alignment horizontal="right" vertical="center"/>
      <protection locked="0"/>
    </xf>
    <xf numFmtId="180" fontId="58" fillId="5" borderId="1" xfId="3" applyNumberFormat="1" applyFont="1" applyFill="1" applyBorder="1" applyAlignment="1" applyProtection="1">
      <alignment horizontal="right" vertical="center" shrinkToFit="1"/>
      <protection locked="0"/>
    </xf>
    <xf numFmtId="180" fontId="32" fillId="5" borderId="1" xfId="3" applyNumberFormat="1" applyFont="1" applyFill="1" applyBorder="1" applyAlignment="1" applyProtection="1">
      <alignment horizontal="right" vertical="center" shrinkToFit="1"/>
      <protection locked="0"/>
    </xf>
    <xf numFmtId="38" fontId="32" fillId="0" borderId="1" xfId="5" applyFont="1" applyBorder="1" applyAlignment="1" applyProtection="1">
      <alignment horizontal="center" vertical="center"/>
      <protection locked="0"/>
    </xf>
    <xf numFmtId="180" fontId="58" fillId="5" borderId="1" xfId="3" applyNumberFormat="1" applyFont="1" applyFill="1" applyBorder="1" applyAlignment="1" applyProtection="1">
      <alignment horizontal="center" vertical="center" shrinkToFit="1"/>
      <protection locked="0"/>
    </xf>
    <xf numFmtId="180" fontId="32" fillId="0" borderId="1" xfId="3" applyNumberFormat="1" applyFont="1" applyBorder="1" applyAlignment="1" applyProtection="1">
      <alignment horizontal="center" vertical="center"/>
      <protection locked="0"/>
    </xf>
    <xf numFmtId="180" fontId="58" fillId="5" borderId="1" xfId="3" applyNumberFormat="1" applyFont="1" applyFill="1" applyBorder="1" applyAlignment="1" applyProtection="1">
      <alignment vertical="center" shrinkToFit="1"/>
      <protection locked="0"/>
    </xf>
    <xf numFmtId="180" fontId="32" fillId="0" borderId="1" xfId="3" applyNumberFormat="1" applyFont="1" applyBorder="1" applyAlignment="1" applyProtection="1">
      <alignment horizontal="right" vertical="center"/>
      <protection locked="0"/>
    </xf>
    <xf numFmtId="0" fontId="41" fillId="0" borderId="1" xfId="1" applyFont="1" applyBorder="1" applyAlignment="1">
      <alignment horizontal="center" vertical="center"/>
    </xf>
    <xf numFmtId="180" fontId="64" fillId="0" borderId="1" xfId="1" applyNumberFormat="1" applyFont="1" applyBorder="1" applyAlignment="1">
      <alignment horizontal="center" vertical="center"/>
    </xf>
    <xf numFmtId="0" fontId="41" fillId="8" borderId="1" xfId="1" applyFont="1" applyFill="1" applyBorder="1" applyAlignment="1">
      <alignment horizontal="center" vertical="center" wrapText="1"/>
    </xf>
    <xf numFmtId="0" fontId="14" fillId="8" borderId="1" xfId="3" applyFont="1" applyFill="1" applyBorder="1" applyAlignment="1" applyProtection="1">
      <alignment horizontal="center" vertical="center" shrinkToFit="1"/>
      <protection locked="0"/>
    </xf>
    <xf numFmtId="0" fontId="36" fillId="8" borderId="1" xfId="3" applyFont="1" applyFill="1" applyBorder="1" applyAlignment="1" applyProtection="1">
      <alignment horizontal="center" vertical="center" shrinkToFit="1"/>
      <protection locked="0"/>
    </xf>
    <xf numFmtId="0" fontId="7" fillId="0" borderId="0" xfId="1" applyAlignment="1">
      <alignment horizontal="left" vertical="center"/>
    </xf>
    <xf numFmtId="56" fontId="25" fillId="9" borderId="4" xfId="1" applyNumberFormat="1" applyFont="1" applyFill="1" applyBorder="1" applyAlignment="1" applyProtection="1">
      <alignment horizontal="center" vertical="center" shrinkToFit="1"/>
      <protection locked="0"/>
    </xf>
    <xf numFmtId="56" fontId="25" fillId="9" borderId="4" xfId="1" applyNumberFormat="1" applyFont="1" applyFill="1" applyBorder="1" applyAlignment="1">
      <alignment horizontal="center" vertical="center" shrinkToFit="1"/>
    </xf>
    <xf numFmtId="0" fontId="9" fillId="2" borderId="6" xfId="1" applyFont="1" applyFill="1" applyBorder="1" applyAlignment="1">
      <alignment horizontal="center"/>
    </xf>
    <xf numFmtId="0" fontId="48" fillId="3" borderId="6" xfId="2" applyFont="1" applyBorder="1" applyAlignment="1">
      <alignment horizontal="center"/>
    </xf>
    <xf numFmtId="0" fontId="11" fillId="3" borderId="41" xfId="2" applyBorder="1" applyAlignment="1">
      <alignment horizontal="center"/>
    </xf>
    <xf numFmtId="0" fontId="49" fillId="0" borderId="42" xfId="3" applyFont="1" applyBorder="1" applyAlignment="1">
      <alignment horizontal="center" vertical="center" shrinkToFit="1"/>
    </xf>
    <xf numFmtId="0" fontId="11" fillId="3" borderId="43" xfId="2" applyBorder="1" applyAlignment="1">
      <alignment horizontal="center" shrinkToFit="1"/>
    </xf>
    <xf numFmtId="0" fontId="11" fillId="3" borderId="44" xfId="2" applyBorder="1" applyAlignment="1">
      <alignment horizontal="center" shrinkToFit="1"/>
    </xf>
    <xf numFmtId="0" fontId="14" fillId="0" borderId="12" xfId="3" applyFont="1" applyBorder="1" applyAlignment="1" applyProtection="1">
      <alignment horizontal="right" vertical="center"/>
      <protection locked="0"/>
    </xf>
    <xf numFmtId="0" fontId="7" fillId="0" borderId="0" xfId="1" applyAlignment="1" applyProtection="1">
      <alignment horizontal="right" vertical="center"/>
      <protection locked="0"/>
    </xf>
    <xf numFmtId="177" fontId="5" fillId="0" borderId="0" xfId="3" applyNumberFormat="1" applyFont="1" applyAlignment="1" applyProtection="1">
      <alignment horizontal="left" vertical="center"/>
      <protection locked="0"/>
    </xf>
    <xf numFmtId="0" fontId="15" fillId="0" borderId="0" xfId="1" applyFont="1" applyAlignment="1" applyProtection="1">
      <alignment horizontal="center" vertical="center"/>
      <protection locked="0"/>
    </xf>
    <xf numFmtId="0" fontId="11" fillId="3" borderId="0" xfId="2" applyAlignment="1">
      <alignment vertical="center"/>
    </xf>
    <xf numFmtId="0" fontId="11" fillId="3" borderId="45" xfId="2" applyBorder="1" applyAlignment="1">
      <alignment vertical="center"/>
    </xf>
    <xf numFmtId="178" fontId="18" fillId="0" borderId="1" xfId="1" applyNumberFormat="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14" fillId="0" borderId="46" xfId="3" applyFont="1" applyBorder="1" applyAlignment="1" applyProtection="1">
      <alignment horizontal="center" vertical="top"/>
      <protection locked="0"/>
    </xf>
    <xf numFmtId="0" fontId="11" fillId="3" borderId="47" xfId="2" applyBorder="1" applyProtection="1">
      <protection locked="0"/>
    </xf>
    <xf numFmtId="0" fontId="16" fillId="0" borderId="2" xfId="3" applyFont="1" applyBorder="1" applyAlignment="1" applyProtection="1">
      <alignment horizontal="center" vertical="center"/>
      <protection locked="0"/>
    </xf>
    <xf numFmtId="0" fontId="17" fillId="0" borderId="4" xfId="1" applyFont="1" applyBorder="1" applyAlignment="1" applyProtection="1">
      <alignment horizontal="center" vertical="center"/>
      <protection locked="0"/>
    </xf>
    <xf numFmtId="0" fontId="18" fillId="0" borderId="1" xfId="3" applyFont="1" applyBorder="1" applyAlignment="1" applyProtection="1">
      <alignment vertical="center" shrinkToFit="1"/>
      <protection locked="0"/>
    </xf>
    <xf numFmtId="0" fontId="19" fillId="0" borderId="1" xfId="1" applyFont="1" applyBorder="1" applyAlignment="1" applyProtection="1">
      <alignment vertical="center" shrinkToFit="1"/>
      <protection locked="0"/>
    </xf>
    <xf numFmtId="0" fontId="16" fillId="0" borderId="2" xfId="3" applyFont="1" applyBorder="1" applyAlignment="1" applyProtection="1">
      <alignment horizontal="center" vertical="center" shrinkToFit="1"/>
      <protection locked="0"/>
    </xf>
    <xf numFmtId="0" fontId="17" fillId="0" borderId="3" xfId="1" applyFont="1" applyBorder="1" applyAlignment="1" applyProtection="1">
      <alignment horizontal="center" vertical="center" shrinkToFit="1"/>
      <protection locked="0"/>
    </xf>
    <xf numFmtId="179" fontId="18" fillId="0" borderId="1" xfId="1" applyNumberFormat="1" applyFont="1" applyBorder="1" applyAlignment="1" applyProtection="1">
      <alignment horizontal="center" vertical="center" shrinkToFit="1"/>
      <protection locked="0"/>
    </xf>
    <xf numFmtId="0" fontId="19" fillId="0" borderId="1" xfId="1" applyFont="1" applyBorder="1" applyAlignment="1" applyProtection="1">
      <alignment horizontal="center" vertical="center" shrinkToFit="1"/>
      <protection locked="0"/>
    </xf>
    <xf numFmtId="0" fontId="16" fillId="0" borderId="1" xfId="3"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176" fontId="18" fillId="0" borderId="1" xfId="1" applyNumberFormat="1" applyFont="1" applyBorder="1" applyAlignment="1" applyProtection="1">
      <alignment horizontal="center" vertical="center"/>
      <protection locked="0"/>
    </xf>
    <xf numFmtId="0" fontId="20" fillId="0" borderId="1" xfId="1" applyFont="1" applyBorder="1" applyAlignment="1" applyProtection="1">
      <alignment horizontal="center" vertical="center" shrinkToFit="1"/>
      <protection locked="0"/>
    </xf>
    <xf numFmtId="6" fontId="18" fillId="0" borderId="1" xfId="4" applyFont="1" applyBorder="1" applyAlignment="1" applyProtection="1">
      <alignment horizontal="center" vertical="center" shrinkToFit="1"/>
      <protection locked="0"/>
    </xf>
    <xf numFmtId="179" fontId="21" fillId="0" borderId="1" xfId="1" applyNumberFormat="1" applyFont="1" applyBorder="1" applyAlignment="1" applyProtection="1">
      <alignment horizontal="center" vertical="center"/>
      <protection locked="0"/>
    </xf>
    <xf numFmtId="0" fontId="7" fillId="0" borderId="1" xfId="1" applyBorder="1" applyAlignment="1" applyProtection="1">
      <alignment horizontal="center" vertical="center"/>
      <protection locked="0"/>
    </xf>
    <xf numFmtId="6" fontId="20" fillId="0" borderId="1" xfId="4" applyFont="1" applyBorder="1" applyAlignment="1" applyProtection="1">
      <alignment horizontal="center" vertical="center" shrinkToFit="1"/>
      <protection locked="0"/>
    </xf>
    <xf numFmtId="0" fontId="27" fillId="0" borderId="6" xfId="1" applyFont="1" applyBorder="1">
      <alignment vertical="center"/>
    </xf>
    <xf numFmtId="0" fontId="27" fillId="0" borderId="7" xfId="1" applyFont="1" applyBorder="1">
      <alignment vertical="center"/>
    </xf>
    <xf numFmtId="0" fontId="16" fillId="0" borderId="1" xfId="3" applyFont="1" applyBorder="1" applyAlignment="1" applyProtection="1">
      <alignment horizontal="center" vertical="center" shrinkToFit="1"/>
      <protection locked="0"/>
    </xf>
    <xf numFmtId="0" fontId="17" fillId="0" borderId="1" xfId="1" applyFont="1" applyBorder="1" applyAlignment="1" applyProtection="1">
      <alignment horizontal="center" vertical="center" shrinkToFit="1"/>
      <protection locked="0"/>
    </xf>
    <xf numFmtId="0" fontId="22" fillId="0" borderId="4" xfId="1" applyFont="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23" fillId="0" borderId="2" xfId="3" applyFont="1" applyBorder="1" applyAlignment="1" applyProtection="1">
      <alignment horizontal="center" vertical="center" wrapText="1"/>
      <protection locked="0"/>
    </xf>
    <xf numFmtId="0" fontId="24" fillId="0" borderId="3" xfId="1" applyFont="1" applyBorder="1" applyAlignment="1" applyProtection="1">
      <alignment horizontal="center" vertical="center"/>
      <protection locked="0"/>
    </xf>
    <xf numFmtId="0" fontId="14" fillId="0" borderId="1" xfId="3" applyFont="1" applyBorder="1" applyAlignment="1" applyProtection="1">
      <alignment horizontal="center" vertical="center"/>
      <protection locked="0"/>
    </xf>
    <xf numFmtId="0" fontId="17" fillId="0" borderId="4" xfId="1" applyFont="1" applyBorder="1" applyAlignment="1" applyProtection="1">
      <alignment horizontal="center" vertical="center" shrinkToFit="1"/>
      <protection locked="0"/>
    </xf>
    <xf numFmtId="0" fontId="27" fillId="0" borderId="0" xfId="3" applyFont="1" applyAlignment="1" applyProtection="1">
      <alignment horizontal="left" vertical="center" shrinkToFit="1"/>
      <protection locked="0"/>
    </xf>
    <xf numFmtId="0" fontId="30" fillId="3" borderId="0" xfId="2" applyFont="1" applyAlignment="1" applyProtection="1">
      <alignment horizontal="left" vertical="center" shrinkToFit="1"/>
      <protection locked="0"/>
    </xf>
    <xf numFmtId="0" fontId="30" fillId="3" borderId="0" xfId="2" applyFont="1" applyAlignment="1">
      <alignment horizontal="left" vertical="center"/>
    </xf>
    <xf numFmtId="0" fontId="31" fillId="3" borderId="0" xfId="2" applyFont="1" applyAlignment="1">
      <alignment vertical="center"/>
    </xf>
    <xf numFmtId="0" fontId="34" fillId="4" borderId="1" xfId="3" applyFont="1" applyFill="1" applyBorder="1" applyAlignment="1" applyProtection="1">
      <alignment horizontal="center" vertical="center" shrinkToFit="1"/>
      <protection locked="0"/>
    </xf>
    <xf numFmtId="0" fontId="34" fillId="4" borderId="1" xfId="1" applyFont="1" applyFill="1" applyBorder="1" applyAlignment="1" applyProtection="1">
      <alignment horizontal="center" vertical="center" shrinkToFit="1"/>
      <protection locked="0"/>
    </xf>
    <xf numFmtId="0" fontId="35" fillId="4" borderId="1" xfId="1" applyFont="1" applyFill="1" applyBorder="1" applyProtection="1">
      <alignment vertical="center"/>
      <protection locked="0"/>
    </xf>
    <xf numFmtId="0" fontId="34" fillId="4" borderId="1" xfId="3" applyFont="1" applyFill="1" applyBorder="1" applyAlignment="1" applyProtection="1">
      <alignment horizontal="center" vertical="center"/>
      <protection locked="0"/>
    </xf>
    <xf numFmtId="0" fontId="34" fillId="4" borderId="5" xfId="3" applyFont="1" applyFill="1" applyBorder="1" applyAlignment="1" applyProtection="1">
      <alignment horizontal="center" vertical="center" shrinkToFit="1"/>
      <protection locked="0"/>
    </xf>
    <xf numFmtId="0" fontId="34" fillId="4" borderId="6" xfId="3" applyFont="1" applyFill="1" applyBorder="1" applyAlignment="1" applyProtection="1">
      <alignment horizontal="center" vertical="center" shrinkToFit="1"/>
      <protection locked="0"/>
    </xf>
    <xf numFmtId="0" fontId="34" fillId="4" borderId="7" xfId="3" applyFont="1" applyFill="1" applyBorder="1" applyAlignment="1" applyProtection="1">
      <alignment horizontal="center" vertical="center" shrinkToFit="1"/>
      <protection locked="0"/>
    </xf>
    <xf numFmtId="0" fontId="34" fillId="4" borderId="25" xfId="3" applyFont="1" applyFill="1" applyBorder="1" applyAlignment="1" applyProtection="1">
      <alignment horizontal="center" vertical="center" shrinkToFit="1"/>
      <protection locked="0"/>
    </xf>
    <xf numFmtId="0" fontId="34" fillId="4" borderId="11" xfId="3" applyFont="1" applyFill="1" applyBorder="1" applyAlignment="1" applyProtection="1">
      <alignment horizontal="center" vertical="center" shrinkToFit="1"/>
      <protection locked="0"/>
    </xf>
    <xf numFmtId="0" fontId="34" fillId="4" borderId="26" xfId="3" applyFont="1" applyFill="1" applyBorder="1" applyAlignment="1" applyProtection="1">
      <alignment horizontal="center" vertical="center" shrinkToFit="1"/>
      <protection locked="0"/>
    </xf>
    <xf numFmtId="0" fontId="34" fillId="4" borderId="9" xfId="3" applyFont="1" applyFill="1" applyBorder="1" applyAlignment="1" applyProtection="1">
      <alignment horizontal="center" vertical="center"/>
      <protection locked="0"/>
    </xf>
    <xf numFmtId="0" fontId="34" fillId="4" borderId="10" xfId="3" applyFont="1" applyFill="1" applyBorder="1" applyAlignment="1" applyProtection="1">
      <alignment horizontal="center" vertical="center"/>
      <protection locked="0"/>
    </xf>
    <xf numFmtId="0" fontId="0" fillId="0" borderId="10" xfId="0" applyBorder="1">
      <alignment vertical="center"/>
    </xf>
    <xf numFmtId="0" fontId="14" fillId="0" borderId="1" xfId="3" applyFont="1" applyBorder="1" applyAlignment="1" applyProtection="1">
      <alignment horizontal="center" vertical="center" textRotation="255" shrinkToFit="1"/>
      <protection locked="0"/>
    </xf>
    <xf numFmtId="0" fontId="14" fillId="0" borderId="1" xfId="1" applyFont="1" applyBorder="1" applyAlignment="1" applyProtection="1">
      <alignment horizontal="center" vertical="center" textRotation="255" shrinkToFit="1"/>
      <protection locked="0"/>
    </xf>
    <xf numFmtId="0" fontId="14" fillId="0" borderId="9" xfId="3" applyFont="1" applyBorder="1" applyAlignment="1" applyProtection="1">
      <alignment horizontal="center" vertical="center" textRotation="255" shrinkToFit="1"/>
      <protection locked="0"/>
    </xf>
    <xf numFmtId="0" fontId="14" fillId="0" borderId="8" xfId="3" applyFont="1" applyBorder="1" applyAlignment="1" applyProtection="1">
      <alignment horizontal="center" vertical="center" textRotation="255" shrinkToFit="1"/>
      <protection locked="0"/>
    </xf>
    <xf numFmtId="0" fontId="14" fillId="0" borderId="10" xfId="3" applyFont="1" applyBorder="1" applyAlignment="1" applyProtection="1">
      <alignment horizontal="center" vertical="center" textRotation="255" shrinkToFit="1"/>
      <protection locked="0"/>
    </xf>
    <xf numFmtId="0" fontId="11" fillId="3" borderId="8" xfId="2" applyBorder="1" applyAlignment="1">
      <alignment vertical="center"/>
    </xf>
    <xf numFmtId="0" fontId="11" fillId="3" borderId="10" xfId="2" applyBorder="1" applyAlignment="1">
      <alignment vertical="center"/>
    </xf>
    <xf numFmtId="0" fontId="14" fillId="5" borderId="2" xfId="3" applyFont="1" applyFill="1" applyBorder="1" applyAlignment="1" applyProtection="1">
      <alignment horizontal="right" vertical="center"/>
      <protection locked="0"/>
    </xf>
    <xf numFmtId="0" fontId="14" fillId="5" borderId="3" xfId="3" applyFont="1" applyFill="1" applyBorder="1" applyAlignment="1" applyProtection="1">
      <alignment horizontal="right" vertical="center"/>
      <protection locked="0"/>
    </xf>
    <xf numFmtId="0" fontId="14" fillId="5" borderId="4" xfId="3" applyFont="1" applyFill="1" applyBorder="1" applyAlignment="1" applyProtection="1">
      <alignment horizontal="right" vertical="center"/>
      <protection locked="0"/>
    </xf>
    <xf numFmtId="0" fontId="11" fillId="3" borderId="8" xfId="2" applyBorder="1" applyAlignment="1">
      <alignment horizontal="center" vertical="center" textRotation="255" shrinkToFit="1"/>
    </xf>
    <xf numFmtId="0" fontId="11" fillId="3" borderId="10" xfId="2" applyBorder="1" applyAlignment="1">
      <alignment horizontal="center" vertical="center" textRotation="255" shrinkToFit="1"/>
    </xf>
    <xf numFmtId="0" fontId="14" fillId="5" borderId="9" xfId="3" applyFont="1" applyFill="1" applyBorder="1" applyAlignment="1" applyProtection="1">
      <alignment horizontal="right" vertical="center"/>
      <protection locked="0"/>
    </xf>
    <xf numFmtId="0" fontId="14" fillId="5" borderId="9" xfId="1" applyFont="1" applyFill="1" applyBorder="1" applyAlignment="1" applyProtection="1">
      <alignment horizontal="right" vertical="center"/>
      <protection locked="0"/>
    </xf>
    <xf numFmtId="0" fontId="14" fillId="0" borderId="9" xfId="3" applyFont="1" applyBorder="1" applyAlignment="1" applyProtection="1">
      <alignment horizontal="center" vertical="center" textRotation="255"/>
      <protection locked="0"/>
    </xf>
    <xf numFmtId="0" fontId="14" fillId="0" borderId="8" xfId="1" applyFont="1" applyBorder="1" applyAlignment="1" applyProtection="1">
      <alignment horizontal="center" vertical="center" textRotation="255"/>
      <protection locked="0"/>
    </xf>
    <xf numFmtId="0" fontId="11" fillId="3" borderId="8" xfId="2" applyBorder="1" applyAlignment="1">
      <alignment horizontal="center" vertical="center" textRotation="255"/>
    </xf>
    <xf numFmtId="0" fontId="11" fillId="3" borderId="10" xfId="2" applyBorder="1" applyAlignment="1">
      <alignment horizontal="center" vertical="center" textRotation="255"/>
    </xf>
    <xf numFmtId="0" fontId="11" fillId="3" borderId="3" xfId="2" applyBorder="1" applyAlignment="1">
      <alignment horizontal="right" vertical="center"/>
    </xf>
    <xf numFmtId="0" fontId="11" fillId="3" borderId="4" xfId="2" applyBorder="1" applyAlignment="1">
      <alignment horizontal="right" vertical="center"/>
    </xf>
    <xf numFmtId="0" fontId="14" fillId="5" borderId="1" xfId="3" applyFont="1" applyFill="1" applyBorder="1" applyAlignment="1" applyProtection="1">
      <alignment horizontal="right" vertical="center"/>
      <protection locked="0"/>
    </xf>
    <xf numFmtId="0" fontId="14" fillId="5" borderId="1" xfId="1" applyFont="1" applyFill="1" applyBorder="1" applyAlignment="1" applyProtection="1">
      <alignment horizontal="right" vertical="center"/>
      <protection locked="0"/>
    </xf>
    <xf numFmtId="0" fontId="43" fillId="3" borderId="0" xfId="2" applyFont="1" applyAlignment="1">
      <alignment vertical="center" wrapText="1"/>
    </xf>
    <xf numFmtId="0" fontId="16" fillId="6" borderId="2" xfId="3" applyFont="1" applyFill="1" applyBorder="1" applyAlignment="1" applyProtection="1">
      <alignment horizontal="center" vertical="center"/>
      <protection locked="0"/>
    </xf>
    <xf numFmtId="0" fontId="11" fillId="3" borderId="3" xfId="2" applyBorder="1" applyAlignment="1">
      <alignment horizontal="center" vertical="center"/>
    </xf>
    <xf numFmtId="0" fontId="11" fillId="3" borderId="4" xfId="2" applyBorder="1" applyAlignment="1">
      <alignment horizontal="center" vertical="center"/>
    </xf>
    <xf numFmtId="0" fontId="26" fillId="0" borderId="53" xfId="1" applyFont="1" applyBorder="1" applyAlignment="1" applyProtection="1">
      <alignment horizontal="left" vertical="center" wrapText="1"/>
      <protection locked="0"/>
    </xf>
    <xf numFmtId="0" fontId="0" fillId="0" borderId="52" xfId="0" applyBorder="1" applyAlignment="1">
      <alignment vertical="center" wrapText="1"/>
    </xf>
    <xf numFmtId="0" fontId="0" fillId="0" borderId="57" xfId="0" applyBorder="1" applyAlignment="1">
      <alignment vertical="center" wrapText="1"/>
    </xf>
    <xf numFmtId="0" fontId="0" fillId="0" borderId="54" xfId="0" applyBorder="1" applyAlignment="1">
      <alignment vertical="center" wrapText="1"/>
    </xf>
    <xf numFmtId="0" fontId="0" fillId="0" borderId="0" xfId="0" applyAlignment="1">
      <alignment vertical="center" wrapText="1"/>
    </xf>
    <xf numFmtId="0" fontId="0" fillId="0" borderId="58"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9" xfId="0" applyBorder="1" applyAlignment="1">
      <alignment vertical="center" wrapText="1"/>
    </xf>
    <xf numFmtId="0" fontId="14" fillId="0" borderId="0" xfId="1" applyFont="1" applyAlignment="1">
      <alignment horizontal="center" vertical="center"/>
    </xf>
    <xf numFmtId="0" fontId="73" fillId="0" borderId="0" xfId="1" applyFont="1">
      <alignment vertical="center"/>
    </xf>
    <xf numFmtId="0" fontId="74" fillId="0" borderId="0" xfId="0" applyFont="1">
      <alignment vertical="center"/>
    </xf>
    <xf numFmtId="0" fontId="54" fillId="2" borderId="13" xfId="1" applyFont="1" applyFill="1" applyBorder="1" applyAlignment="1">
      <alignment horizontal="center"/>
    </xf>
    <xf numFmtId="0" fontId="11" fillId="3" borderId="14" xfId="2" applyBorder="1"/>
    <xf numFmtId="0" fontId="11" fillId="3" borderId="15" xfId="2" applyBorder="1"/>
    <xf numFmtId="0" fontId="49" fillId="0" borderId="16" xfId="3" applyFont="1" applyBorder="1" applyAlignment="1">
      <alignment horizontal="center" vertical="center" shrinkToFit="1"/>
    </xf>
    <xf numFmtId="0" fontId="49" fillId="0" borderId="17" xfId="3" applyFont="1" applyBorder="1" applyAlignment="1">
      <alignment horizontal="center" vertical="center" shrinkToFit="1"/>
    </xf>
    <xf numFmtId="0" fontId="11" fillId="3" borderId="17" xfId="2" applyBorder="1" applyAlignment="1">
      <alignment horizontal="center" shrinkToFit="1"/>
    </xf>
    <xf numFmtId="0" fontId="11" fillId="3" borderId="18" xfId="2" applyBorder="1" applyAlignment="1">
      <alignment horizontal="center" shrinkToFit="1"/>
    </xf>
    <xf numFmtId="0" fontId="14" fillId="0" borderId="19" xfId="3" applyFont="1" applyBorder="1" applyAlignment="1" applyProtection="1">
      <alignment horizontal="right" vertical="center"/>
      <protection locked="0"/>
    </xf>
    <xf numFmtId="0" fontId="7" fillId="0" borderId="0" xfId="1" applyAlignment="1">
      <alignment horizontal="right" vertical="center"/>
    </xf>
    <xf numFmtId="0" fontId="56" fillId="0" borderId="31" xfId="1" applyFont="1" applyBorder="1" applyAlignment="1" applyProtection="1">
      <alignment horizontal="center" vertical="center"/>
      <protection locked="0"/>
    </xf>
    <xf numFmtId="0" fontId="11" fillId="3" borderId="31" xfId="2" applyBorder="1" applyAlignment="1">
      <alignment vertical="center"/>
    </xf>
    <xf numFmtId="0" fontId="11" fillId="3" borderId="49" xfId="2" applyBorder="1" applyAlignment="1">
      <alignment vertical="center"/>
    </xf>
    <xf numFmtId="178" fontId="18" fillId="0" borderId="1" xfId="1" applyNumberFormat="1" applyFont="1" applyBorder="1" applyAlignment="1">
      <alignment horizontal="center" vertical="center"/>
    </xf>
    <xf numFmtId="0" fontId="19" fillId="0" borderId="1" xfId="1" applyFont="1" applyBorder="1" applyAlignment="1">
      <alignment horizontal="center" vertical="center"/>
    </xf>
    <xf numFmtId="0" fontId="16" fillId="0" borderId="21" xfId="3" applyFont="1" applyBorder="1" applyAlignment="1" applyProtection="1">
      <alignment horizontal="center" vertical="center"/>
      <protection locked="0"/>
    </xf>
    <xf numFmtId="0" fontId="17" fillId="0" borderId="4" xfId="1" applyFont="1" applyBorder="1" applyAlignment="1">
      <alignment horizontal="center" vertical="center"/>
    </xf>
    <xf numFmtId="0" fontId="18" fillId="0" borderId="1" xfId="3" applyFont="1" applyBorder="1" applyAlignment="1">
      <alignment vertical="center"/>
    </xf>
    <xf numFmtId="0" fontId="19" fillId="0" borderId="1" xfId="1" applyFont="1" applyBorder="1">
      <alignment vertical="center"/>
    </xf>
    <xf numFmtId="0" fontId="16" fillId="0" borderId="2" xfId="3" applyFont="1" applyBorder="1" applyAlignment="1">
      <alignment horizontal="center" vertical="center" shrinkToFit="1"/>
    </xf>
    <xf numFmtId="0" fontId="17" fillId="0" borderId="3" xfId="1" applyFont="1" applyBorder="1" applyAlignment="1">
      <alignment horizontal="center" vertical="center" shrinkToFit="1"/>
    </xf>
    <xf numFmtId="179" fontId="18" fillId="0" borderId="1" xfId="1" applyNumberFormat="1" applyFont="1" applyBorder="1" applyAlignment="1">
      <alignment horizontal="center" vertical="center"/>
    </xf>
    <xf numFmtId="0" fontId="16" fillId="0" borderId="1" xfId="3" applyFont="1" applyBorder="1" applyAlignment="1">
      <alignment horizontal="center" vertical="center"/>
    </xf>
    <xf numFmtId="0" fontId="17" fillId="0" borderId="1" xfId="1" applyFont="1" applyBorder="1" applyAlignment="1">
      <alignment horizontal="center" vertical="center"/>
    </xf>
    <xf numFmtId="176" fontId="18" fillId="0" borderId="1" xfId="1" applyNumberFormat="1" applyFont="1" applyBorder="1" applyAlignment="1">
      <alignment horizontal="center" vertical="center"/>
    </xf>
    <xf numFmtId="0" fontId="18" fillId="0" borderId="2" xfId="3" applyFont="1" applyBorder="1" applyAlignment="1">
      <alignment vertical="center" shrinkToFit="1"/>
    </xf>
    <xf numFmtId="0" fontId="19" fillId="0" borderId="3" xfId="1" applyFont="1" applyBorder="1" applyAlignment="1">
      <alignment vertical="center" shrinkToFit="1"/>
    </xf>
    <xf numFmtId="0" fontId="19" fillId="0" borderId="4" xfId="1" applyFont="1" applyBorder="1" applyAlignment="1">
      <alignment vertical="center" shrinkToFit="1"/>
    </xf>
    <xf numFmtId="0" fontId="16" fillId="0" borderId="2" xfId="3" applyFont="1" applyBorder="1" applyAlignment="1">
      <alignment horizontal="center" vertical="center"/>
    </xf>
    <xf numFmtId="0" fontId="20" fillId="0" borderId="1" xfId="1" applyFont="1" applyBorder="1" applyAlignment="1">
      <alignment horizontal="center" vertical="center"/>
    </xf>
    <xf numFmtId="0" fontId="14" fillId="0" borderId="22" xfId="3" applyFont="1" applyBorder="1" applyAlignment="1">
      <alignment horizontal="center" vertical="top"/>
    </xf>
    <xf numFmtId="0" fontId="7" fillId="0" borderId="50" xfId="1" applyBorder="1">
      <alignment vertical="center"/>
    </xf>
    <xf numFmtId="0" fontId="7" fillId="0" borderId="23" xfId="1" applyBorder="1">
      <alignment vertical="center"/>
    </xf>
    <xf numFmtId="179" fontId="58" fillId="0" borderId="1" xfId="1" applyNumberFormat="1" applyFont="1" applyBorder="1" applyAlignment="1">
      <alignment horizontal="center" vertical="center"/>
    </xf>
    <xf numFmtId="0" fontId="59" fillId="0" borderId="1" xfId="1" applyFont="1" applyBorder="1" applyAlignment="1">
      <alignment horizontal="center" vertical="center"/>
    </xf>
    <xf numFmtId="6" fontId="20" fillId="0" borderId="1" xfId="4" applyFont="1" applyBorder="1" applyAlignment="1">
      <alignment horizontal="center" vertical="center" shrinkToFit="1"/>
    </xf>
    <xf numFmtId="0" fontId="19" fillId="0" borderId="1" xfId="1" applyFont="1" applyBorder="1" applyAlignment="1">
      <alignment horizontal="center" vertical="center" shrinkToFit="1"/>
    </xf>
    <xf numFmtId="0" fontId="22" fillId="0" borderId="4" xfId="1" applyFont="1" applyBorder="1" applyAlignment="1">
      <alignment horizontal="center" vertical="center"/>
    </xf>
    <xf numFmtId="0" fontId="18" fillId="0" borderId="1" xfId="1" applyFont="1" applyBorder="1" applyAlignment="1">
      <alignment horizontal="center" vertical="center"/>
    </xf>
    <xf numFmtId="6" fontId="18" fillId="0" borderId="1" xfId="4" applyFont="1" applyBorder="1" applyAlignment="1">
      <alignment horizontal="center" vertical="center" shrinkToFit="1"/>
    </xf>
    <xf numFmtId="0" fontId="23" fillId="0" borderId="2" xfId="3" applyFont="1" applyBorder="1" applyAlignment="1">
      <alignment horizontal="center" vertical="center" wrapText="1"/>
    </xf>
    <xf numFmtId="0" fontId="24" fillId="0" borderId="3" xfId="1" applyFont="1" applyBorder="1" applyAlignment="1">
      <alignment horizontal="center" vertical="center"/>
    </xf>
    <xf numFmtId="0" fontId="37" fillId="0" borderId="1" xfId="3" applyFont="1" applyBorder="1" applyAlignment="1">
      <alignment horizontal="center" vertical="center"/>
    </xf>
    <xf numFmtId="0" fontId="40" fillId="0" borderId="1" xfId="1" applyFont="1" applyBorder="1" applyAlignment="1">
      <alignment horizontal="center" vertical="center"/>
    </xf>
    <xf numFmtId="0" fontId="17" fillId="0" borderId="4" xfId="1" applyFont="1" applyBorder="1" applyAlignment="1">
      <alignment horizontal="center" vertical="center" shrinkToFit="1"/>
    </xf>
    <xf numFmtId="0" fontId="34" fillId="4" borderId="24" xfId="3" applyFont="1" applyFill="1" applyBorder="1" applyAlignment="1">
      <alignment horizontal="center" vertical="center" shrinkToFit="1"/>
    </xf>
    <xf numFmtId="0" fontId="34" fillId="4" borderId="1" xfId="1" applyFont="1" applyFill="1" applyBorder="1" applyAlignment="1">
      <alignment horizontal="center" vertical="center" shrinkToFit="1"/>
    </xf>
    <xf numFmtId="0" fontId="35" fillId="4" borderId="24" xfId="1" applyFont="1" applyFill="1" applyBorder="1">
      <alignment vertical="center"/>
    </xf>
    <xf numFmtId="0" fontId="35" fillId="4" borderId="1" xfId="1" applyFont="1" applyFill="1" applyBorder="1">
      <alignment vertical="center"/>
    </xf>
    <xf numFmtId="0" fontId="34" fillId="4" borderId="1" xfId="3" applyFont="1" applyFill="1" applyBorder="1" applyAlignment="1">
      <alignment horizontal="center" vertical="center"/>
    </xf>
    <xf numFmtId="0" fontId="34" fillId="4" borderId="5" xfId="3" applyFont="1" applyFill="1" applyBorder="1" applyAlignment="1">
      <alignment horizontal="center" vertical="center" shrinkToFit="1"/>
    </xf>
    <xf numFmtId="0" fontId="34" fillId="4" borderId="6" xfId="3" applyFont="1" applyFill="1" applyBorder="1" applyAlignment="1">
      <alignment horizontal="center" vertical="center" shrinkToFit="1"/>
    </xf>
    <xf numFmtId="0" fontId="34" fillId="4" borderId="7" xfId="3" applyFont="1" applyFill="1" applyBorder="1" applyAlignment="1">
      <alignment horizontal="center" vertical="center" shrinkToFit="1"/>
    </xf>
    <xf numFmtId="0" fontId="34" fillId="4" borderId="25" xfId="3" applyFont="1" applyFill="1" applyBorder="1" applyAlignment="1">
      <alignment horizontal="center" vertical="center" shrinkToFit="1"/>
    </xf>
    <xf numFmtId="0" fontId="34" fillId="4" borderId="11" xfId="3" applyFont="1" applyFill="1" applyBorder="1" applyAlignment="1">
      <alignment horizontal="center" vertical="center" shrinkToFit="1"/>
    </xf>
    <xf numFmtId="0" fontId="34" fillId="4" borderId="26" xfId="3" applyFont="1" applyFill="1" applyBorder="1" applyAlignment="1">
      <alignment horizontal="center" vertical="center" shrinkToFit="1"/>
    </xf>
    <xf numFmtId="0" fontId="34" fillId="4" borderId="9" xfId="3" applyFont="1" applyFill="1" applyBorder="1" applyAlignment="1">
      <alignment horizontal="center" vertical="center"/>
    </xf>
    <xf numFmtId="0" fontId="34" fillId="4" borderId="10" xfId="3" applyFont="1" applyFill="1" applyBorder="1" applyAlignment="1">
      <alignment horizontal="center" vertical="center"/>
    </xf>
    <xf numFmtId="0" fontId="34" fillId="4" borderId="1" xfId="3" applyFont="1" applyFill="1" applyBorder="1" applyAlignment="1">
      <alignment horizontal="center" vertical="center" shrinkToFit="1"/>
    </xf>
    <xf numFmtId="0" fontId="14" fillId="0" borderId="24" xfId="3" applyFont="1" applyBorder="1" applyAlignment="1">
      <alignment horizontal="center" vertical="center" textRotation="255" shrinkToFit="1"/>
    </xf>
    <xf numFmtId="0" fontId="14" fillId="0" borderId="24" xfId="1" applyFont="1" applyBorder="1" applyAlignment="1">
      <alignment horizontal="center" vertical="center" textRotation="255" shrinkToFit="1"/>
    </xf>
    <xf numFmtId="0" fontId="14" fillId="0" borderId="9" xfId="3" applyFont="1" applyBorder="1" applyAlignment="1">
      <alignment horizontal="center" vertical="center" textRotation="255" shrinkToFit="1"/>
    </xf>
    <xf numFmtId="0" fontId="14" fillId="0" borderId="8" xfId="3" applyFont="1" applyBorder="1" applyAlignment="1">
      <alignment horizontal="center" vertical="center" textRotation="255" shrinkToFit="1"/>
    </xf>
    <xf numFmtId="0" fontId="14" fillId="0" borderId="10" xfId="3" applyFont="1" applyBorder="1" applyAlignment="1">
      <alignment horizontal="center" vertical="center" textRotation="255" shrinkToFit="1"/>
    </xf>
    <xf numFmtId="0" fontId="14" fillId="5" borderId="2" xfId="3" applyFont="1" applyFill="1" applyBorder="1" applyAlignment="1">
      <alignment horizontal="right" vertical="center"/>
    </xf>
    <xf numFmtId="0" fontId="11" fillId="3" borderId="3" xfId="2" applyBorder="1"/>
    <xf numFmtId="0" fontId="11" fillId="3" borderId="4" xfId="2" applyBorder="1"/>
    <xf numFmtId="0" fontId="14" fillId="5" borderId="1" xfId="3" applyFont="1" applyFill="1" applyBorder="1" applyAlignment="1">
      <alignment horizontal="right" vertical="center"/>
    </xf>
    <xf numFmtId="0" fontId="5" fillId="5" borderId="1" xfId="1" applyFont="1" applyFill="1" applyBorder="1" applyAlignment="1">
      <alignment horizontal="right" vertical="center"/>
    </xf>
    <xf numFmtId="0" fontId="14" fillId="5" borderId="24" xfId="3" applyFont="1" applyFill="1" applyBorder="1" applyAlignment="1">
      <alignment horizontal="right" vertical="center"/>
    </xf>
    <xf numFmtId="0" fontId="14" fillId="5" borderId="1" xfId="1" applyFont="1" applyFill="1" applyBorder="1" applyAlignment="1">
      <alignment horizontal="right" vertical="center"/>
    </xf>
    <xf numFmtId="0" fontId="14" fillId="0" borderId="27" xfId="3" applyFont="1" applyBorder="1" applyAlignment="1">
      <alignment horizontal="center" vertical="center" textRotation="255" shrinkToFit="1"/>
    </xf>
    <xf numFmtId="0" fontId="11" fillId="3" borderId="28" xfId="2" applyBorder="1" applyAlignment="1">
      <alignment horizontal="center" vertical="center" textRotation="255" shrinkToFit="1"/>
    </xf>
    <xf numFmtId="0" fontId="11" fillId="3" borderId="29" xfId="2" applyBorder="1" applyAlignment="1">
      <alignment horizontal="center" vertical="center" textRotation="255" shrinkToFit="1"/>
    </xf>
    <xf numFmtId="0" fontId="14" fillId="5" borderId="21" xfId="3" applyFont="1" applyFill="1" applyBorder="1" applyAlignment="1">
      <alignment horizontal="right" vertical="center"/>
    </xf>
    <xf numFmtId="0" fontId="11" fillId="3" borderId="29" xfId="2" applyBorder="1" applyAlignment="1">
      <alignment vertical="center"/>
    </xf>
    <xf numFmtId="0" fontId="69" fillId="3" borderId="30" xfId="2" applyFont="1" applyBorder="1" applyAlignment="1">
      <alignment vertical="center" wrapText="1"/>
    </xf>
    <xf numFmtId="0" fontId="69" fillId="3" borderId="31" xfId="2" applyFont="1" applyBorder="1" applyAlignment="1">
      <alignment vertical="center"/>
    </xf>
    <xf numFmtId="0" fontId="69" fillId="3" borderId="32" xfId="2" applyFont="1" applyBorder="1" applyAlignment="1">
      <alignment vertical="center"/>
    </xf>
    <xf numFmtId="0" fontId="69" fillId="3" borderId="33" xfId="2" applyFont="1" applyBorder="1" applyAlignment="1">
      <alignment vertical="center"/>
    </xf>
    <xf numFmtId="0" fontId="69" fillId="3" borderId="0" xfId="2" applyFont="1" applyAlignment="1">
      <alignment vertical="center"/>
    </xf>
    <xf numFmtId="0" fontId="69" fillId="3" borderId="34" xfId="2" applyFont="1" applyBorder="1" applyAlignment="1">
      <alignment vertical="center"/>
    </xf>
    <xf numFmtId="0" fontId="69" fillId="3" borderId="35" xfId="2" applyFont="1" applyBorder="1" applyAlignment="1">
      <alignment vertical="center"/>
    </xf>
    <xf numFmtId="0" fontId="69" fillId="3" borderId="36" xfId="2" applyFont="1" applyBorder="1" applyAlignment="1">
      <alignment vertical="center"/>
    </xf>
    <xf numFmtId="0" fontId="69" fillId="3" borderId="37" xfId="2" applyFont="1" applyBorder="1" applyAlignment="1">
      <alignment vertical="center"/>
    </xf>
    <xf numFmtId="0" fontId="61" fillId="3" borderId="0" xfId="2" applyFont="1" applyAlignment="1">
      <alignment vertical="center" wrapText="1"/>
    </xf>
    <xf numFmtId="0" fontId="63" fillId="3" borderId="0" xfId="2" applyFont="1" applyAlignment="1">
      <alignment vertical="center"/>
    </xf>
    <xf numFmtId="0" fontId="63" fillId="3" borderId="20" xfId="2" applyFont="1" applyBorder="1" applyAlignment="1">
      <alignment vertical="center"/>
    </xf>
    <xf numFmtId="0" fontId="16" fillId="7" borderId="2" xfId="3" applyFont="1" applyFill="1" applyBorder="1" applyAlignment="1">
      <alignment horizontal="center" vertical="center"/>
    </xf>
  </cellXfs>
  <cellStyles count="63">
    <cellStyle name="桁区切り 2" xfId="5" xr:uid="{00000000-0005-0000-0000-000000000000}"/>
    <cellStyle name="桁区切り 2 2" xfId="9" xr:uid="{00000000-0005-0000-0000-000001000000}"/>
    <cellStyle name="桁区切り 2 2 2" xfId="16" xr:uid="{00000000-0005-0000-0000-000002000000}"/>
    <cellStyle name="桁区切り 2 2 2 2" xfId="17" xr:uid="{00000000-0005-0000-0000-000003000000}"/>
    <cellStyle name="桁区切り 2 3" xfId="18" xr:uid="{00000000-0005-0000-0000-000004000000}"/>
    <cellStyle name="桁区切り 2 3 2" xfId="19" xr:uid="{00000000-0005-0000-0000-000005000000}"/>
    <cellStyle name="桁区切り 2 4" xfId="58" xr:uid="{67C12EDA-731B-44C4-87F8-43B87FE0B6DA}"/>
    <cellStyle name="桁区切り 3" xfId="8" xr:uid="{00000000-0005-0000-0000-000006000000}"/>
    <cellStyle name="桁区切り 3 2" xfId="14" xr:uid="{00000000-0005-0000-0000-000007000000}"/>
    <cellStyle name="桁区切り 3 3" xfId="60" xr:uid="{ACA0E2BB-30AE-495E-8A36-6B757070D869}"/>
    <cellStyle name="桁区切り 4" xfId="20" xr:uid="{00000000-0005-0000-0000-000008000000}"/>
    <cellStyle name="桁区切り 5" xfId="21" xr:uid="{00000000-0005-0000-0000-000009000000}"/>
    <cellStyle name="桁区切り 6" xfId="22" xr:uid="{00000000-0005-0000-0000-00000A000000}"/>
    <cellStyle name="桁区切り 6 2" xfId="23" xr:uid="{00000000-0005-0000-0000-00000B000000}"/>
    <cellStyle name="桁区切り 6 3" xfId="24" xr:uid="{00000000-0005-0000-0000-00000C000000}"/>
    <cellStyle name="桁区切り 6 4" xfId="25" xr:uid="{00000000-0005-0000-0000-00000D000000}"/>
    <cellStyle name="桁区切り 7" xfId="59" xr:uid="{C4CD365A-41BD-4328-AA58-41F34157F279}"/>
    <cellStyle name="桁区切り 8" xfId="62" xr:uid="{2923DFF0-9C97-4CF9-9A4B-94285B0EB6DC}"/>
    <cellStyle name="通貨 2" xfId="4" xr:uid="{00000000-0005-0000-0000-00000E000000}"/>
    <cellStyle name="標準" xfId="0" builtinId="0"/>
    <cellStyle name="標準 10" xfId="26" xr:uid="{00000000-0005-0000-0000-000010000000}"/>
    <cellStyle name="標準 10 2" xfId="27" xr:uid="{00000000-0005-0000-0000-000011000000}"/>
    <cellStyle name="標準 10 3" xfId="28" xr:uid="{00000000-0005-0000-0000-000012000000}"/>
    <cellStyle name="標準 11" xfId="10" xr:uid="{00000000-0005-0000-0000-000013000000}"/>
    <cellStyle name="標準 12" xfId="29" xr:uid="{00000000-0005-0000-0000-000014000000}"/>
    <cellStyle name="標準 13" xfId="30" xr:uid="{00000000-0005-0000-0000-000015000000}"/>
    <cellStyle name="標準 14" xfId="31" xr:uid="{00000000-0005-0000-0000-000016000000}"/>
    <cellStyle name="標準 15" xfId="11" xr:uid="{00000000-0005-0000-0000-000017000000}"/>
    <cellStyle name="標準 16" xfId="32" xr:uid="{00000000-0005-0000-0000-000018000000}"/>
    <cellStyle name="標準 16 2" xfId="33" xr:uid="{00000000-0005-0000-0000-000019000000}"/>
    <cellStyle name="標準 17" xfId="34" xr:uid="{00000000-0005-0000-0000-00001A000000}"/>
    <cellStyle name="標準 18" xfId="35" xr:uid="{00000000-0005-0000-0000-00001B000000}"/>
    <cellStyle name="標準 18 2" xfId="36" xr:uid="{00000000-0005-0000-0000-00001C000000}"/>
    <cellStyle name="標準 19" xfId="37" xr:uid="{00000000-0005-0000-0000-00001D000000}"/>
    <cellStyle name="標準 19 2" xfId="38" xr:uid="{00000000-0005-0000-0000-00001E000000}"/>
    <cellStyle name="標準 19 2 2" xfId="39" xr:uid="{00000000-0005-0000-0000-00001F000000}"/>
    <cellStyle name="標準 2" xfId="2" xr:uid="{00000000-0005-0000-0000-000020000000}"/>
    <cellStyle name="標準 2 2" xfId="15" xr:uid="{00000000-0005-0000-0000-000021000000}"/>
    <cellStyle name="標準 2 2 2" xfId="40" xr:uid="{00000000-0005-0000-0000-000022000000}"/>
    <cellStyle name="標準 2 2 2 2" xfId="41" xr:uid="{00000000-0005-0000-0000-000023000000}"/>
    <cellStyle name="標準 2 2 3" xfId="42" xr:uid="{00000000-0005-0000-0000-000024000000}"/>
    <cellStyle name="標準 2 3" xfId="43" xr:uid="{00000000-0005-0000-0000-000025000000}"/>
    <cellStyle name="標準 2 3 2" xfId="44" xr:uid="{00000000-0005-0000-0000-000026000000}"/>
    <cellStyle name="標準 2 4" xfId="45" xr:uid="{00000000-0005-0000-0000-000027000000}"/>
    <cellStyle name="標準 20" xfId="46" xr:uid="{00000000-0005-0000-0000-000028000000}"/>
    <cellStyle name="標準 21" xfId="57" xr:uid="{59B88780-95BC-40A3-BD87-3E2C55C688AD}"/>
    <cellStyle name="標準 22" xfId="61" xr:uid="{5E6CB49A-5CB9-4BB2-9D1E-A2EDB8774D89}"/>
    <cellStyle name="標準 3" xfId="7" xr:uid="{00000000-0005-0000-0000-000029000000}"/>
    <cellStyle name="標準 3 2" xfId="47" xr:uid="{00000000-0005-0000-0000-00002A000000}"/>
    <cellStyle name="標準 3 2 2" xfId="48" xr:uid="{00000000-0005-0000-0000-00002B000000}"/>
    <cellStyle name="標準 3 3" xfId="49" xr:uid="{00000000-0005-0000-0000-00002C000000}"/>
    <cellStyle name="標準 3 4" xfId="50" xr:uid="{00000000-0005-0000-0000-00002D000000}"/>
    <cellStyle name="標準 4" xfId="12" xr:uid="{00000000-0005-0000-0000-00002E000000}"/>
    <cellStyle name="標準 4 2" xfId="51" xr:uid="{00000000-0005-0000-0000-00002F000000}"/>
    <cellStyle name="標準 5" xfId="13" xr:uid="{00000000-0005-0000-0000-000030000000}"/>
    <cellStyle name="標準 5 2" xfId="52" xr:uid="{00000000-0005-0000-0000-000031000000}"/>
    <cellStyle name="標準 6" xfId="53" xr:uid="{00000000-0005-0000-0000-000032000000}"/>
    <cellStyle name="標準 7" xfId="54" xr:uid="{00000000-0005-0000-0000-000033000000}"/>
    <cellStyle name="標準 8" xfId="55" xr:uid="{00000000-0005-0000-0000-000034000000}"/>
    <cellStyle name="標準 9" xfId="56" xr:uid="{00000000-0005-0000-0000-000035000000}"/>
    <cellStyle name="標準_（Ｎﾃﾞ-ﾀ）Ｈ22年9月ﾘﾋﾞﾝｸﾞ福岡折込申込書" xfId="1" xr:uid="{00000000-0005-0000-0000-000036000000}"/>
    <cellStyle name="標準_Sheet2" xfId="3" xr:uid="{00000000-0005-0000-0000-000037000000}"/>
    <cellStyle name="未定義" xfId="6" xr:uid="{00000000-0005-0000-0000-00003B000000}"/>
  </cellStyles>
  <dxfs count="0"/>
  <tableStyles count="0" defaultTableStyle="TableStyleMedium9" defaultPivotStyle="PivotStyleLight16"/>
  <colors>
    <mruColors>
      <color rgb="FF0EBE34"/>
      <color rgb="FF2B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8"/>
  <sheetViews>
    <sheetView showZeros="0" tabSelected="1" view="pageBreakPreview" zoomScale="70" zoomScaleNormal="70" zoomScaleSheetLayoutView="70" workbookViewId="0">
      <selection activeCell="C3" sqref="C3:F3"/>
    </sheetView>
  </sheetViews>
  <sheetFormatPr defaultColWidth="16.5703125" defaultRowHeight="14.25" x14ac:dyDescent="0.35"/>
  <cols>
    <col min="1" max="1" width="6.140625" style="6" customWidth="1"/>
    <col min="2" max="2" width="8" style="6" bestFit="1" customWidth="1"/>
    <col min="3" max="3" width="11" style="6" customWidth="1"/>
    <col min="4" max="4" width="14.7109375" style="6" customWidth="1"/>
    <col min="5" max="6" width="12.85546875" style="6" customWidth="1"/>
    <col min="7" max="7" width="6" style="6" customWidth="1"/>
    <col min="8" max="8" width="8" style="6" bestFit="1" customWidth="1"/>
    <col min="9" max="9" width="10.85546875" style="6" bestFit="1" customWidth="1"/>
    <col min="10" max="10" width="14.85546875" style="6" customWidth="1"/>
    <col min="11" max="12" width="12.85546875" style="6" customWidth="1"/>
    <col min="13" max="13" width="5.7109375" style="6" customWidth="1"/>
    <col min="14" max="14" width="8.85546875" style="6" bestFit="1" customWidth="1"/>
    <col min="15" max="15" width="13.85546875" style="6" bestFit="1" customWidth="1"/>
    <col min="16" max="16" width="14.85546875" style="6" customWidth="1"/>
    <col min="17" max="18" width="12.85546875" style="6" customWidth="1"/>
    <col min="19" max="256" width="16.5703125" style="6"/>
    <col min="257" max="257" width="6.140625" style="6" customWidth="1"/>
    <col min="258" max="258" width="8" style="6" bestFit="1" customWidth="1"/>
    <col min="259" max="259" width="11" style="6" customWidth="1"/>
    <col min="260" max="260" width="14.7109375" style="6" customWidth="1"/>
    <col min="261" max="262" width="12.85546875" style="6" customWidth="1"/>
    <col min="263" max="263" width="6" style="6" customWidth="1"/>
    <col min="264" max="264" width="8" style="6" bestFit="1" customWidth="1"/>
    <col min="265" max="265" width="10.85546875" style="6" bestFit="1" customWidth="1"/>
    <col min="266" max="266" width="14.85546875" style="6" customWidth="1"/>
    <col min="267" max="268" width="12.85546875" style="6" customWidth="1"/>
    <col min="269" max="269" width="5.7109375" style="6" customWidth="1"/>
    <col min="270" max="270" width="8.85546875" style="6" bestFit="1" customWidth="1"/>
    <col min="271" max="271" width="13.85546875" style="6" bestFit="1" customWidth="1"/>
    <col min="272" max="272" width="14.85546875" style="6" customWidth="1"/>
    <col min="273" max="274" width="12.85546875" style="6" customWidth="1"/>
    <col min="275" max="512" width="16.5703125" style="6"/>
    <col min="513" max="513" width="6.140625" style="6" customWidth="1"/>
    <col min="514" max="514" width="8" style="6" bestFit="1" customWidth="1"/>
    <col min="515" max="515" width="11" style="6" customWidth="1"/>
    <col min="516" max="516" width="14.7109375" style="6" customWidth="1"/>
    <col min="517" max="518" width="12.85546875" style="6" customWidth="1"/>
    <col min="519" max="519" width="6" style="6" customWidth="1"/>
    <col min="520" max="520" width="8" style="6" bestFit="1" customWidth="1"/>
    <col min="521" max="521" width="10.85546875" style="6" bestFit="1" customWidth="1"/>
    <col min="522" max="522" width="14.85546875" style="6" customWidth="1"/>
    <col min="523" max="524" width="12.85546875" style="6" customWidth="1"/>
    <col min="525" max="525" width="5.7109375" style="6" customWidth="1"/>
    <col min="526" max="526" width="8.85546875" style="6" bestFit="1" customWidth="1"/>
    <col min="527" max="527" width="13.85546875" style="6" bestFit="1" customWidth="1"/>
    <col min="528" max="528" width="14.85546875" style="6" customWidth="1"/>
    <col min="529" max="530" width="12.85546875" style="6" customWidth="1"/>
    <col min="531" max="768" width="16.5703125" style="6"/>
    <col min="769" max="769" width="6.140625" style="6" customWidth="1"/>
    <col min="770" max="770" width="8" style="6" bestFit="1" customWidth="1"/>
    <col min="771" max="771" width="11" style="6" customWidth="1"/>
    <col min="772" max="772" width="14.7109375" style="6" customWidth="1"/>
    <col min="773" max="774" width="12.85546875" style="6" customWidth="1"/>
    <col min="775" max="775" width="6" style="6" customWidth="1"/>
    <col min="776" max="776" width="8" style="6" bestFit="1" customWidth="1"/>
    <col min="777" max="777" width="10.85546875" style="6" bestFit="1" customWidth="1"/>
    <col min="778" max="778" width="14.85546875" style="6" customWidth="1"/>
    <col min="779" max="780" width="12.85546875" style="6" customWidth="1"/>
    <col min="781" max="781" width="5.7109375" style="6" customWidth="1"/>
    <col min="782" max="782" width="8.85546875" style="6" bestFit="1" customWidth="1"/>
    <col min="783" max="783" width="13.85546875" style="6" bestFit="1" customWidth="1"/>
    <col min="784" max="784" width="14.85546875" style="6" customWidth="1"/>
    <col min="785" max="786" width="12.85546875" style="6" customWidth="1"/>
    <col min="787" max="1024" width="16.5703125" style="6"/>
    <col min="1025" max="1025" width="6.140625" style="6" customWidth="1"/>
    <col min="1026" max="1026" width="8" style="6" bestFit="1" customWidth="1"/>
    <col min="1027" max="1027" width="11" style="6" customWidth="1"/>
    <col min="1028" max="1028" width="14.7109375" style="6" customWidth="1"/>
    <col min="1029" max="1030" width="12.85546875" style="6" customWidth="1"/>
    <col min="1031" max="1031" width="6" style="6" customWidth="1"/>
    <col min="1032" max="1032" width="8" style="6" bestFit="1" customWidth="1"/>
    <col min="1033" max="1033" width="10.85546875" style="6" bestFit="1" customWidth="1"/>
    <col min="1034" max="1034" width="14.85546875" style="6" customWidth="1"/>
    <col min="1035" max="1036" width="12.85546875" style="6" customWidth="1"/>
    <col min="1037" max="1037" width="5.7109375" style="6" customWidth="1"/>
    <col min="1038" max="1038" width="8.85546875" style="6" bestFit="1" customWidth="1"/>
    <col min="1039" max="1039" width="13.85546875" style="6" bestFit="1" customWidth="1"/>
    <col min="1040" max="1040" width="14.85546875" style="6" customWidth="1"/>
    <col min="1041" max="1042" width="12.85546875" style="6" customWidth="1"/>
    <col min="1043" max="1280" width="16.5703125" style="6"/>
    <col min="1281" max="1281" width="6.140625" style="6" customWidth="1"/>
    <col min="1282" max="1282" width="8" style="6" bestFit="1" customWidth="1"/>
    <col min="1283" max="1283" width="11" style="6" customWidth="1"/>
    <col min="1284" max="1284" width="14.7109375" style="6" customWidth="1"/>
    <col min="1285" max="1286" width="12.85546875" style="6" customWidth="1"/>
    <col min="1287" max="1287" width="6" style="6" customWidth="1"/>
    <col min="1288" max="1288" width="8" style="6" bestFit="1" customWidth="1"/>
    <col min="1289" max="1289" width="10.85546875" style="6" bestFit="1" customWidth="1"/>
    <col min="1290" max="1290" width="14.85546875" style="6" customWidth="1"/>
    <col min="1291" max="1292" width="12.85546875" style="6" customWidth="1"/>
    <col min="1293" max="1293" width="5.7109375" style="6" customWidth="1"/>
    <col min="1294" max="1294" width="8.85546875" style="6" bestFit="1" customWidth="1"/>
    <col min="1295" max="1295" width="13.85546875" style="6" bestFit="1" customWidth="1"/>
    <col min="1296" max="1296" width="14.85546875" style="6" customWidth="1"/>
    <col min="1297" max="1298" width="12.85546875" style="6" customWidth="1"/>
    <col min="1299" max="1536" width="16.5703125" style="6"/>
    <col min="1537" max="1537" width="6.140625" style="6" customWidth="1"/>
    <col min="1538" max="1538" width="8" style="6" bestFit="1" customWidth="1"/>
    <col min="1539" max="1539" width="11" style="6" customWidth="1"/>
    <col min="1540" max="1540" width="14.7109375" style="6" customWidth="1"/>
    <col min="1541" max="1542" width="12.85546875" style="6" customWidth="1"/>
    <col min="1543" max="1543" width="6" style="6" customWidth="1"/>
    <col min="1544" max="1544" width="8" style="6" bestFit="1" customWidth="1"/>
    <col min="1545" max="1545" width="10.85546875" style="6" bestFit="1" customWidth="1"/>
    <col min="1546" max="1546" width="14.85546875" style="6" customWidth="1"/>
    <col min="1547" max="1548" width="12.85546875" style="6" customWidth="1"/>
    <col min="1549" max="1549" width="5.7109375" style="6" customWidth="1"/>
    <col min="1550" max="1550" width="8.85546875" style="6" bestFit="1" customWidth="1"/>
    <col min="1551" max="1551" width="13.85546875" style="6" bestFit="1" customWidth="1"/>
    <col min="1552" max="1552" width="14.85546875" style="6" customWidth="1"/>
    <col min="1553" max="1554" width="12.85546875" style="6" customWidth="1"/>
    <col min="1555" max="1792" width="16.5703125" style="6"/>
    <col min="1793" max="1793" width="6.140625" style="6" customWidth="1"/>
    <col min="1794" max="1794" width="8" style="6" bestFit="1" customWidth="1"/>
    <col min="1795" max="1795" width="11" style="6" customWidth="1"/>
    <col min="1796" max="1796" width="14.7109375" style="6" customWidth="1"/>
    <col min="1797" max="1798" width="12.85546875" style="6" customWidth="1"/>
    <col min="1799" max="1799" width="6" style="6" customWidth="1"/>
    <col min="1800" max="1800" width="8" style="6" bestFit="1" customWidth="1"/>
    <col min="1801" max="1801" width="10.85546875" style="6" bestFit="1" customWidth="1"/>
    <col min="1802" max="1802" width="14.85546875" style="6" customWidth="1"/>
    <col min="1803" max="1804" width="12.85546875" style="6" customWidth="1"/>
    <col min="1805" max="1805" width="5.7109375" style="6" customWidth="1"/>
    <col min="1806" max="1806" width="8.85546875" style="6" bestFit="1" customWidth="1"/>
    <col min="1807" max="1807" width="13.85546875" style="6" bestFit="1" customWidth="1"/>
    <col min="1808" max="1808" width="14.85546875" style="6" customWidth="1"/>
    <col min="1809" max="1810" width="12.85546875" style="6" customWidth="1"/>
    <col min="1811" max="2048" width="16.5703125" style="6"/>
    <col min="2049" max="2049" width="6.140625" style="6" customWidth="1"/>
    <col min="2050" max="2050" width="8" style="6" bestFit="1" customWidth="1"/>
    <col min="2051" max="2051" width="11" style="6" customWidth="1"/>
    <col min="2052" max="2052" width="14.7109375" style="6" customWidth="1"/>
    <col min="2053" max="2054" width="12.85546875" style="6" customWidth="1"/>
    <col min="2055" max="2055" width="6" style="6" customWidth="1"/>
    <col min="2056" max="2056" width="8" style="6" bestFit="1" customWidth="1"/>
    <col min="2057" max="2057" width="10.85546875" style="6" bestFit="1" customWidth="1"/>
    <col min="2058" max="2058" width="14.85546875" style="6" customWidth="1"/>
    <col min="2059" max="2060" width="12.85546875" style="6" customWidth="1"/>
    <col min="2061" max="2061" width="5.7109375" style="6" customWidth="1"/>
    <col min="2062" max="2062" width="8.85546875" style="6" bestFit="1" customWidth="1"/>
    <col min="2063" max="2063" width="13.85546875" style="6" bestFit="1" customWidth="1"/>
    <col min="2064" max="2064" width="14.85546875" style="6" customWidth="1"/>
    <col min="2065" max="2066" width="12.85546875" style="6" customWidth="1"/>
    <col min="2067" max="2304" width="16.5703125" style="6"/>
    <col min="2305" max="2305" width="6.140625" style="6" customWidth="1"/>
    <col min="2306" max="2306" width="8" style="6" bestFit="1" customWidth="1"/>
    <col min="2307" max="2307" width="11" style="6" customWidth="1"/>
    <col min="2308" max="2308" width="14.7109375" style="6" customWidth="1"/>
    <col min="2309" max="2310" width="12.85546875" style="6" customWidth="1"/>
    <col min="2311" max="2311" width="6" style="6" customWidth="1"/>
    <col min="2312" max="2312" width="8" style="6" bestFit="1" customWidth="1"/>
    <col min="2313" max="2313" width="10.85546875" style="6" bestFit="1" customWidth="1"/>
    <col min="2314" max="2314" width="14.85546875" style="6" customWidth="1"/>
    <col min="2315" max="2316" width="12.85546875" style="6" customWidth="1"/>
    <col min="2317" max="2317" width="5.7109375" style="6" customWidth="1"/>
    <col min="2318" max="2318" width="8.85546875" style="6" bestFit="1" customWidth="1"/>
    <col min="2319" max="2319" width="13.85546875" style="6" bestFit="1" customWidth="1"/>
    <col min="2320" max="2320" width="14.85546875" style="6" customWidth="1"/>
    <col min="2321" max="2322" width="12.85546875" style="6" customWidth="1"/>
    <col min="2323" max="2560" width="16.5703125" style="6"/>
    <col min="2561" max="2561" width="6.140625" style="6" customWidth="1"/>
    <col min="2562" max="2562" width="8" style="6" bestFit="1" customWidth="1"/>
    <col min="2563" max="2563" width="11" style="6" customWidth="1"/>
    <col min="2564" max="2564" width="14.7109375" style="6" customWidth="1"/>
    <col min="2565" max="2566" width="12.85546875" style="6" customWidth="1"/>
    <col min="2567" max="2567" width="6" style="6" customWidth="1"/>
    <col min="2568" max="2568" width="8" style="6" bestFit="1" customWidth="1"/>
    <col min="2569" max="2569" width="10.85546875" style="6" bestFit="1" customWidth="1"/>
    <col min="2570" max="2570" width="14.85546875" style="6" customWidth="1"/>
    <col min="2571" max="2572" width="12.85546875" style="6" customWidth="1"/>
    <col min="2573" max="2573" width="5.7109375" style="6" customWidth="1"/>
    <col min="2574" max="2574" width="8.85546875" style="6" bestFit="1" customWidth="1"/>
    <col min="2575" max="2575" width="13.85546875" style="6" bestFit="1" customWidth="1"/>
    <col min="2576" max="2576" width="14.85546875" style="6" customWidth="1"/>
    <col min="2577" max="2578" width="12.85546875" style="6" customWidth="1"/>
    <col min="2579" max="2816" width="16.5703125" style="6"/>
    <col min="2817" max="2817" width="6.140625" style="6" customWidth="1"/>
    <col min="2818" max="2818" width="8" style="6" bestFit="1" customWidth="1"/>
    <col min="2819" max="2819" width="11" style="6" customWidth="1"/>
    <col min="2820" max="2820" width="14.7109375" style="6" customWidth="1"/>
    <col min="2821" max="2822" width="12.85546875" style="6" customWidth="1"/>
    <col min="2823" max="2823" width="6" style="6" customWidth="1"/>
    <col min="2824" max="2824" width="8" style="6" bestFit="1" customWidth="1"/>
    <col min="2825" max="2825" width="10.85546875" style="6" bestFit="1" customWidth="1"/>
    <col min="2826" max="2826" width="14.85546875" style="6" customWidth="1"/>
    <col min="2827" max="2828" width="12.85546875" style="6" customWidth="1"/>
    <col min="2829" max="2829" width="5.7109375" style="6" customWidth="1"/>
    <col min="2830" max="2830" width="8.85546875" style="6" bestFit="1" customWidth="1"/>
    <col min="2831" max="2831" width="13.85546875" style="6" bestFit="1" customWidth="1"/>
    <col min="2832" max="2832" width="14.85546875" style="6" customWidth="1"/>
    <col min="2833" max="2834" width="12.85546875" style="6" customWidth="1"/>
    <col min="2835" max="3072" width="16.5703125" style="6"/>
    <col min="3073" max="3073" width="6.140625" style="6" customWidth="1"/>
    <col min="3074" max="3074" width="8" style="6" bestFit="1" customWidth="1"/>
    <col min="3075" max="3075" width="11" style="6" customWidth="1"/>
    <col min="3076" max="3076" width="14.7109375" style="6" customWidth="1"/>
    <col min="3077" max="3078" width="12.85546875" style="6" customWidth="1"/>
    <col min="3079" max="3079" width="6" style="6" customWidth="1"/>
    <col min="3080" max="3080" width="8" style="6" bestFit="1" customWidth="1"/>
    <col min="3081" max="3081" width="10.85546875" style="6" bestFit="1" customWidth="1"/>
    <col min="3082" max="3082" width="14.85546875" style="6" customWidth="1"/>
    <col min="3083" max="3084" width="12.85546875" style="6" customWidth="1"/>
    <col min="3085" max="3085" width="5.7109375" style="6" customWidth="1"/>
    <col min="3086" max="3086" width="8.85546875" style="6" bestFit="1" customWidth="1"/>
    <col min="3087" max="3087" width="13.85546875" style="6" bestFit="1" customWidth="1"/>
    <col min="3088" max="3088" width="14.85546875" style="6" customWidth="1"/>
    <col min="3089" max="3090" width="12.85546875" style="6" customWidth="1"/>
    <col min="3091" max="3328" width="16.5703125" style="6"/>
    <col min="3329" max="3329" width="6.140625" style="6" customWidth="1"/>
    <col min="3330" max="3330" width="8" style="6" bestFit="1" customWidth="1"/>
    <col min="3331" max="3331" width="11" style="6" customWidth="1"/>
    <col min="3332" max="3332" width="14.7109375" style="6" customWidth="1"/>
    <col min="3333" max="3334" width="12.85546875" style="6" customWidth="1"/>
    <col min="3335" max="3335" width="6" style="6" customWidth="1"/>
    <col min="3336" max="3336" width="8" style="6" bestFit="1" customWidth="1"/>
    <col min="3337" max="3337" width="10.85546875" style="6" bestFit="1" customWidth="1"/>
    <col min="3338" max="3338" width="14.85546875" style="6" customWidth="1"/>
    <col min="3339" max="3340" width="12.85546875" style="6" customWidth="1"/>
    <col min="3341" max="3341" width="5.7109375" style="6" customWidth="1"/>
    <col min="3342" max="3342" width="8.85546875" style="6" bestFit="1" customWidth="1"/>
    <col min="3343" max="3343" width="13.85546875" style="6" bestFit="1" customWidth="1"/>
    <col min="3344" max="3344" width="14.85546875" style="6" customWidth="1"/>
    <col min="3345" max="3346" width="12.85546875" style="6" customWidth="1"/>
    <col min="3347" max="3584" width="16.5703125" style="6"/>
    <col min="3585" max="3585" width="6.140625" style="6" customWidth="1"/>
    <col min="3586" max="3586" width="8" style="6" bestFit="1" customWidth="1"/>
    <col min="3587" max="3587" width="11" style="6" customWidth="1"/>
    <col min="3588" max="3588" width="14.7109375" style="6" customWidth="1"/>
    <col min="3589" max="3590" width="12.85546875" style="6" customWidth="1"/>
    <col min="3591" max="3591" width="6" style="6" customWidth="1"/>
    <col min="3592" max="3592" width="8" style="6" bestFit="1" customWidth="1"/>
    <col min="3593" max="3593" width="10.85546875" style="6" bestFit="1" customWidth="1"/>
    <col min="3594" max="3594" width="14.85546875" style="6" customWidth="1"/>
    <col min="3595" max="3596" width="12.85546875" style="6" customWidth="1"/>
    <col min="3597" max="3597" width="5.7109375" style="6" customWidth="1"/>
    <col min="3598" max="3598" width="8.85546875" style="6" bestFit="1" customWidth="1"/>
    <col min="3599" max="3599" width="13.85546875" style="6" bestFit="1" customWidth="1"/>
    <col min="3600" max="3600" width="14.85546875" style="6" customWidth="1"/>
    <col min="3601" max="3602" width="12.85546875" style="6" customWidth="1"/>
    <col min="3603" max="3840" width="16.5703125" style="6"/>
    <col min="3841" max="3841" width="6.140625" style="6" customWidth="1"/>
    <col min="3842" max="3842" width="8" style="6" bestFit="1" customWidth="1"/>
    <col min="3843" max="3843" width="11" style="6" customWidth="1"/>
    <col min="3844" max="3844" width="14.7109375" style="6" customWidth="1"/>
    <col min="3845" max="3846" width="12.85546875" style="6" customWidth="1"/>
    <col min="3847" max="3847" width="6" style="6" customWidth="1"/>
    <col min="3848" max="3848" width="8" style="6" bestFit="1" customWidth="1"/>
    <col min="3849" max="3849" width="10.85546875" style="6" bestFit="1" customWidth="1"/>
    <col min="3850" max="3850" width="14.85546875" style="6" customWidth="1"/>
    <col min="3851" max="3852" width="12.85546875" style="6" customWidth="1"/>
    <col min="3853" max="3853" width="5.7109375" style="6" customWidth="1"/>
    <col min="3854" max="3854" width="8.85546875" style="6" bestFit="1" customWidth="1"/>
    <col min="3855" max="3855" width="13.85546875" style="6" bestFit="1" customWidth="1"/>
    <col min="3856" max="3856" width="14.85546875" style="6" customWidth="1"/>
    <col min="3857" max="3858" width="12.85546875" style="6" customWidth="1"/>
    <col min="3859" max="4096" width="16.5703125" style="6"/>
    <col min="4097" max="4097" width="6.140625" style="6" customWidth="1"/>
    <col min="4098" max="4098" width="8" style="6" bestFit="1" customWidth="1"/>
    <col min="4099" max="4099" width="11" style="6" customWidth="1"/>
    <col min="4100" max="4100" width="14.7109375" style="6" customWidth="1"/>
    <col min="4101" max="4102" width="12.85546875" style="6" customWidth="1"/>
    <col min="4103" max="4103" width="6" style="6" customWidth="1"/>
    <col min="4104" max="4104" width="8" style="6" bestFit="1" customWidth="1"/>
    <col min="4105" max="4105" width="10.85546875" style="6" bestFit="1" customWidth="1"/>
    <col min="4106" max="4106" width="14.85546875" style="6" customWidth="1"/>
    <col min="4107" max="4108" width="12.85546875" style="6" customWidth="1"/>
    <col min="4109" max="4109" width="5.7109375" style="6" customWidth="1"/>
    <col min="4110" max="4110" width="8.85546875" style="6" bestFit="1" customWidth="1"/>
    <col min="4111" max="4111" width="13.85546875" style="6" bestFit="1" customWidth="1"/>
    <col min="4112" max="4112" width="14.85546875" style="6" customWidth="1"/>
    <col min="4113" max="4114" width="12.85546875" style="6" customWidth="1"/>
    <col min="4115" max="4352" width="16.5703125" style="6"/>
    <col min="4353" max="4353" width="6.140625" style="6" customWidth="1"/>
    <col min="4354" max="4354" width="8" style="6" bestFit="1" customWidth="1"/>
    <col min="4355" max="4355" width="11" style="6" customWidth="1"/>
    <col min="4356" max="4356" width="14.7109375" style="6" customWidth="1"/>
    <col min="4357" max="4358" width="12.85546875" style="6" customWidth="1"/>
    <col min="4359" max="4359" width="6" style="6" customWidth="1"/>
    <col min="4360" max="4360" width="8" style="6" bestFit="1" customWidth="1"/>
    <col min="4361" max="4361" width="10.85546875" style="6" bestFit="1" customWidth="1"/>
    <col min="4362" max="4362" width="14.85546875" style="6" customWidth="1"/>
    <col min="4363" max="4364" width="12.85546875" style="6" customWidth="1"/>
    <col min="4365" max="4365" width="5.7109375" style="6" customWidth="1"/>
    <col min="4366" max="4366" width="8.85546875" style="6" bestFit="1" customWidth="1"/>
    <col min="4367" max="4367" width="13.85546875" style="6" bestFit="1" customWidth="1"/>
    <col min="4368" max="4368" width="14.85546875" style="6" customWidth="1"/>
    <col min="4369" max="4370" width="12.85546875" style="6" customWidth="1"/>
    <col min="4371" max="4608" width="16.5703125" style="6"/>
    <col min="4609" max="4609" width="6.140625" style="6" customWidth="1"/>
    <col min="4610" max="4610" width="8" style="6" bestFit="1" customWidth="1"/>
    <col min="4611" max="4611" width="11" style="6" customWidth="1"/>
    <col min="4612" max="4612" width="14.7109375" style="6" customWidth="1"/>
    <col min="4613" max="4614" width="12.85546875" style="6" customWidth="1"/>
    <col min="4615" max="4615" width="6" style="6" customWidth="1"/>
    <col min="4616" max="4616" width="8" style="6" bestFit="1" customWidth="1"/>
    <col min="4617" max="4617" width="10.85546875" style="6" bestFit="1" customWidth="1"/>
    <col min="4618" max="4618" width="14.85546875" style="6" customWidth="1"/>
    <col min="4619" max="4620" width="12.85546875" style="6" customWidth="1"/>
    <col min="4621" max="4621" width="5.7109375" style="6" customWidth="1"/>
    <col min="4622" max="4622" width="8.85546875" style="6" bestFit="1" customWidth="1"/>
    <col min="4623" max="4623" width="13.85546875" style="6" bestFit="1" customWidth="1"/>
    <col min="4624" max="4624" width="14.85546875" style="6" customWidth="1"/>
    <col min="4625" max="4626" width="12.85546875" style="6" customWidth="1"/>
    <col min="4627" max="4864" width="16.5703125" style="6"/>
    <col min="4865" max="4865" width="6.140625" style="6" customWidth="1"/>
    <col min="4866" max="4866" width="8" style="6" bestFit="1" customWidth="1"/>
    <col min="4867" max="4867" width="11" style="6" customWidth="1"/>
    <col min="4868" max="4868" width="14.7109375" style="6" customWidth="1"/>
    <col min="4869" max="4870" width="12.85546875" style="6" customWidth="1"/>
    <col min="4871" max="4871" width="6" style="6" customWidth="1"/>
    <col min="4872" max="4872" width="8" style="6" bestFit="1" customWidth="1"/>
    <col min="4873" max="4873" width="10.85546875" style="6" bestFit="1" customWidth="1"/>
    <col min="4874" max="4874" width="14.85546875" style="6" customWidth="1"/>
    <col min="4875" max="4876" width="12.85546875" style="6" customWidth="1"/>
    <col min="4877" max="4877" width="5.7109375" style="6" customWidth="1"/>
    <col min="4878" max="4878" width="8.85546875" style="6" bestFit="1" customWidth="1"/>
    <col min="4879" max="4879" width="13.85546875" style="6" bestFit="1" customWidth="1"/>
    <col min="4880" max="4880" width="14.85546875" style="6" customWidth="1"/>
    <col min="4881" max="4882" width="12.85546875" style="6" customWidth="1"/>
    <col min="4883" max="5120" width="16.5703125" style="6"/>
    <col min="5121" max="5121" width="6.140625" style="6" customWidth="1"/>
    <col min="5122" max="5122" width="8" style="6" bestFit="1" customWidth="1"/>
    <col min="5123" max="5123" width="11" style="6" customWidth="1"/>
    <col min="5124" max="5124" width="14.7109375" style="6" customWidth="1"/>
    <col min="5125" max="5126" width="12.85546875" style="6" customWidth="1"/>
    <col min="5127" max="5127" width="6" style="6" customWidth="1"/>
    <col min="5128" max="5128" width="8" style="6" bestFit="1" customWidth="1"/>
    <col min="5129" max="5129" width="10.85546875" style="6" bestFit="1" customWidth="1"/>
    <col min="5130" max="5130" width="14.85546875" style="6" customWidth="1"/>
    <col min="5131" max="5132" width="12.85546875" style="6" customWidth="1"/>
    <col min="5133" max="5133" width="5.7109375" style="6" customWidth="1"/>
    <col min="5134" max="5134" width="8.85546875" style="6" bestFit="1" customWidth="1"/>
    <col min="5135" max="5135" width="13.85546875" style="6" bestFit="1" customWidth="1"/>
    <col min="5136" max="5136" width="14.85546875" style="6" customWidth="1"/>
    <col min="5137" max="5138" width="12.85546875" style="6" customWidth="1"/>
    <col min="5139" max="5376" width="16.5703125" style="6"/>
    <col min="5377" max="5377" width="6.140625" style="6" customWidth="1"/>
    <col min="5378" max="5378" width="8" style="6" bestFit="1" customWidth="1"/>
    <col min="5379" max="5379" width="11" style="6" customWidth="1"/>
    <col min="5380" max="5380" width="14.7109375" style="6" customWidth="1"/>
    <col min="5381" max="5382" width="12.85546875" style="6" customWidth="1"/>
    <col min="5383" max="5383" width="6" style="6" customWidth="1"/>
    <col min="5384" max="5384" width="8" style="6" bestFit="1" customWidth="1"/>
    <col min="5385" max="5385" width="10.85546875" style="6" bestFit="1" customWidth="1"/>
    <col min="5386" max="5386" width="14.85546875" style="6" customWidth="1"/>
    <col min="5387" max="5388" width="12.85546875" style="6" customWidth="1"/>
    <col min="5389" max="5389" width="5.7109375" style="6" customWidth="1"/>
    <col min="5390" max="5390" width="8.85546875" style="6" bestFit="1" customWidth="1"/>
    <col min="5391" max="5391" width="13.85546875" style="6" bestFit="1" customWidth="1"/>
    <col min="5392" max="5392" width="14.85546875" style="6" customWidth="1"/>
    <col min="5393" max="5394" width="12.85546875" style="6" customWidth="1"/>
    <col min="5395" max="5632" width="16.5703125" style="6"/>
    <col min="5633" max="5633" width="6.140625" style="6" customWidth="1"/>
    <col min="5634" max="5634" width="8" style="6" bestFit="1" customWidth="1"/>
    <col min="5635" max="5635" width="11" style="6" customWidth="1"/>
    <col min="5636" max="5636" width="14.7109375" style="6" customWidth="1"/>
    <col min="5637" max="5638" width="12.85546875" style="6" customWidth="1"/>
    <col min="5639" max="5639" width="6" style="6" customWidth="1"/>
    <col min="5640" max="5640" width="8" style="6" bestFit="1" customWidth="1"/>
    <col min="5641" max="5641" width="10.85546875" style="6" bestFit="1" customWidth="1"/>
    <col min="5642" max="5642" width="14.85546875" style="6" customWidth="1"/>
    <col min="5643" max="5644" width="12.85546875" style="6" customWidth="1"/>
    <col min="5645" max="5645" width="5.7109375" style="6" customWidth="1"/>
    <col min="5646" max="5646" width="8.85546875" style="6" bestFit="1" customWidth="1"/>
    <col min="5647" max="5647" width="13.85546875" style="6" bestFit="1" customWidth="1"/>
    <col min="5648" max="5648" width="14.85546875" style="6" customWidth="1"/>
    <col min="5649" max="5650" width="12.85546875" style="6" customWidth="1"/>
    <col min="5651" max="5888" width="16.5703125" style="6"/>
    <col min="5889" max="5889" width="6.140625" style="6" customWidth="1"/>
    <col min="5890" max="5890" width="8" style="6" bestFit="1" customWidth="1"/>
    <col min="5891" max="5891" width="11" style="6" customWidth="1"/>
    <col min="5892" max="5892" width="14.7109375" style="6" customWidth="1"/>
    <col min="5893" max="5894" width="12.85546875" style="6" customWidth="1"/>
    <col min="5895" max="5895" width="6" style="6" customWidth="1"/>
    <col min="5896" max="5896" width="8" style="6" bestFit="1" customWidth="1"/>
    <col min="5897" max="5897" width="10.85546875" style="6" bestFit="1" customWidth="1"/>
    <col min="5898" max="5898" width="14.85546875" style="6" customWidth="1"/>
    <col min="5899" max="5900" width="12.85546875" style="6" customWidth="1"/>
    <col min="5901" max="5901" width="5.7109375" style="6" customWidth="1"/>
    <col min="5902" max="5902" width="8.85546875" style="6" bestFit="1" customWidth="1"/>
    <col min="5903" max="5903" width="13.85546875" style="6" bestFit="1" customWidth="1"/>
    <col min="5904" max="5904" width="14.85546875" style="6" customWidth="1"/>
    <col min="5905" max="5906" width="12.85546875" style="6" customWidth="1"/>
    <col min="5907" max="6144" width="16.5703125" style="6"/>
    <col min="6145" max="6145" width="6.140625" style="6" customWidth="1"/>
    <col min="6146" max="6146" width="8" style="6" bestFit="1" customWidth="1"/>
    <col min="6147" max="6147" width="11" style="6" customWidth="1"/>
    <col min="6148" max="6148" width="14.7109375" style="6" customWidth="1"/>
    <col min="6149" max="6150" width="12.85546875" style="6" customWidth="1"/>
    <col min="6151" max="6151" width="6" style="6" customWidth="1"/>
    <col min="6152" max="6152" width="8" style="6" bestFit="1" customWidth="1"/>
    <col min="6153" max="6153" width="10.85546875" style="6" bestFit="1" customWidth="1"/>
    <col min="6154" max="6154" width="14.85546875" style="6" customWidth="1"/>
    <col min="6155" max="6156" width="12.85546875" style="6" customWidth="1"/>
    <col min="6157" max="6157" width="5.7109375" style="6" customWidth="1"/>
    <col min="6158" max="6158" width="8.85546875" style="6" bestFit="1" customWidth="1"/>
    <col min="6159" max="6159" width="13.85546875" style="6" bestFit="1" customWidth="1"/>
    <col min="6160" max="6160" width="14.85546875" style="6" customWidth="1"/>
    <col min="6161" max="6162" width="12.85546875" style="6" customWidth="1"/>
    <col min="6163" max="6400" width="16.5703125" style="6"/>
    <col min="6401" max="6401" width="6.140625" style="6" customWidth="1"/>
    <col min="6402" max="6402" width="8" style="6" bestFit="1" customWidth="1"/>
    <col min="6403" max="6403" width="11" style="6" customWidth="1"/>
    <col min="6404" max="6404" width="14.7109375" style="6" customWidth="1"/>
    <col min="6405" max="6406" width="12.85546875" style="6" customWidth="1"/>
    <col min="6407" max="6407" width="6" style="6" customWidth="1"/>
    <col min="6408" max="6408" width="8" style="6" bestFit="1" customWidth="1"/>
    <col min="6409" max="6409" width="10.85546875" style="6" bestFit="1" customWidth="1"/>
    <col min="6410" max="6410" width="14.85546875" style="6" customWidth="1"/>
    <col min="6411" max="6412" width="12.85546875" style="6" customWidth="1"/>
    <col min="6413" max="6413" width="5.7109375" style="6" customWidth="1"/>
    <col min="6414" max="6414" width="8.85546875" style="6" bestFit="1" customWidth="1"/>
    <col min="6415" max="6415" width="13.85546875" style="6" bestFit="1" customWidth="1"/>
    <col min="6416" max="6416" width="14.85546875" style="6" customWidth="1"/>
    <col min="6417" max="6418" width="12.85546875" style="6" customWidth="1"/>
    <col min="6419" max="6656" width="16.5703125" style="6"/>
    <col min="6657" max="6657" width="6.140625" style="6" customWidth="1"/>
    <col min="6658" max="6658" width="8" style="6" bestFit="1" customWidth="1"/>
    <col min="6659" max="6659" width="11" style="6" customWidth="1"/>
    <col min="6660" max="6660" width="14.7109375" style="6" customWidth="1"/>
    <col min="6661" max="6662" width="12.85546875" style="6" customWidth="1"/>
    <col min="6663" max="6663" width="6" style="6" customWidth="1"/>
    <col min="6664" max="6664" width="8" style="6" bestFit="1" customWidth="1"/>
    <col min="6665" max="6665" width="10.85546875" style="6" bestFit="1" customWidth="1"/>
    <col min="6666" max="6666" width="14.85546875" style="6" customWidth="1"/>
    <col min="6667" max="6668" width="12.85546875" style="6" customWidth="1"/>
    <col min="6669" max="6669" width="5.7109375" style="6" customWidth="1"/>
    <col min="6670" max="6670" width="8.85546875" style="6" bestFit="1" customWidth="1"/>
    <col min="6671" max="6671" width="13.85546875" style="6" bestFit="1" customWidth="1"/>
    <col min="6672" max="6672" width="14.85546875" style="6" customWidth="1"/>
    <col min="6673" max="6674" width="12.85546875" style="6" customWidth="1"/>
    <col min="6675" max="6912" width="16.5703125" style="6"/>
    <col min="6913" max="6913" width="6.140625" style="6" customWidth="1"/>
    <col min="6914" max="6914" width="8" style="6" bestFit="1" customWidth="1"/>
    <col min="6915" max="6915" width="11" style="6" customWidth="1"/>
    <col min="6916" max="6916" width="14.7109375" style="6" customWidth="1"/>
    <col min="6917" max="6918" width="12.85546875" style="6" customWidth="1"/>
    <col min="6919" max="6919" width="6" style="6" customWidth="1"/>
    <col min="6920" max="6920" width="8" style="6" bestFit="1" customWidth="1"/>
    <col min="6921" max="6921" width="10.85546875" style="6" bestFit="1" customWidth="1"/>
    <col min="6922" max="6922" width="14.85546875" style="6" customWidth="1"/>
    <col min="6923" max="6924" width="12.85546875" style="6" customWidth="1"/>
    <col min="6925" max="6925" width="5.7109375" style="6" customWidth="1"/>
    <col min="6926" max="6926" width="8.85546875" style="6" bestFit="1" customWidth="1"/>
    <col min="6927" max="6927" width="13.85546875" style="6" bestFit="1" customWidth="1"/>
    <col min="6928" max="6928" width="14.85546875" style="6" customWidth="1"/>
    <col min="6929" max="6930" width="12.85546875" style="6" customWidth="1"/>
    <col min="6931" max="7168" width="16.5703125" style="6"/>
    <col min="7169" max="7169" width="6.140625" style="6" customWidth="1"/>
    <col min="7170" max="7170" width="8" style="6" bestFit="1" customWidth="1"/>
    <col min="7171" max="7171" width="11" style="6" customWidth="1"/>
    <col min="7172" max="7172" width="14.7109375" style="6" customWidth="1"/>
    <col min="7173" max="7174" width="12.85546875" style="6" customWidth="1"/>
    <col min="7175" max="7175" width="6" style="6" customWidth="1"/>
    <col min="7176" max="7176" width="8" style="6" bestFit="1" customWidth="1"/>
    <col min="7177" max="7177" width="10.85546875" style="6" bestFit="1" customWidth="1"/>
    <col min="7178" max="7178" width="14.85546875" style="6" customWidth="1"/>
    <col min="7179" max="7180" width="12.85546875" style="6" customWidth="1"/>
    <col min="7181" max="7181" width="5.7109375" style="6" customWidth="1"/>
    <col min="7182" max="7182" width="8.85546875" style="6" bestFit="1" customWidth="1"/>
    <col min="7183" max="7183" width="13.85546875" style="6" bestFit="1" customWidth="1"/>
    <col min="7184" max="7184" width="14.85546875" style="6" customWidth="1"/>
    <col min="7185" max="7186" width="12.85546875" style="6" customWidth="1"/>
    <col min="7187" max="7424" width="16.5703125" style="6"/>
    <col min="7425" max="7425" width="6.140625" style="6" customWidth="1"/>
    <col min="7426" max="7426" width="8" style="6" bestFit="1" customWidth="1"/>
    <col min="7427" max="7427" width="11" style="6" customWidth="1"/>
    <col min="7428" max="7428" width="14.7109375" style="6" customWidth="1"/>
    <col min="7429" max="7430" width="12.85546875" style="6" customWidth="1"/>
    <col min="7431" max="7431" width="6" style="6" customWidth="1"/>
    <col min="7432" max="7432" width="8" style="6" bestFit="1" customWidth="1"/>
    <col min="7433" max="7433" width="10.85546875" style="6" bestFit="1" customWidth="1"/>
    <col min="7434" max="7434" width="14.85546875" style="6" customWidth="1"/>
    <col min="7435" max="7436" width="12.85546875" style="6" customWidth="1"/>
    <col min="7437" max="7437" width="5.7109375" style="6" customWidth="1"/>
    <col min="7438" max="7438" width="8.85546875" style="6" bestFit="1" customWidth="1"/>
    <col min="7439" max="7439" width="13.85546875" style="6" bestFit="1" customWidth="1"/>
    <col min="7440" max="7440" width="14.85546875" style="6" customWidth="1"/>
    <col min="7441" max="7442" width="12.85546875" style="6" customWidth="1"/>
    <col min="7443" max="7680" width="16.5703125" style="6"/>
    <col min="7681" max="7681" width="6.140625" style="6" customWidth="1"/>
    <col min="7682" max="7682" width="8" style="6" bestFit="1" customWidth="1"/>
    <col min="7683" max="7683" width="11" style="6" customWidth="1"/>
    <col min="7684" max="7684" width="14.7109375" style="6" customWidth="1"/>
    <col min="7685" max="7686" width="12.85546875" style="6" customWidth="1"/>
    <col min="7687" max="7687" width="6" style="6" customWidth="1"/>
    <col min="7688" max="7688" width="8" style="6" bestFit="1" customWidth="1"/>
    <col min="7689" max="7689" width="10.85546875" style="6" bestFit="1" customWidth="1"/>
    <col min="7690" max="7690" width="14.85546875" style="6" customWidth="1"/>
    <col min="7691" max="7692" width="12.85546875" style="6" customWidth="1"/>
    <col min="7693" max="7693" width="5.7109375" style="6" customWidth="1"/>
    <col min="7694" max="7694" width="8.85546875" style="6" bestFit="1" customWidth="1"/>
    <col min="7695" max="7695" width="13.85546875" style="6" bestFit="1" customWidth="1"/>
    <col min="7696" max="7696" width="14.85546875" style="6" customWidth="1"/>
    <col min="7697" max="7698" width="12.85546875" style="6" customWidth="1"/>
    <col min="7699" max="7936" width="16.5703125" style="6"/>
    <col min="7937" max="7937" width="6.140625" style="6" customWidth="1"/>
    <col min="7938" max="7938" width="8" style="6" bestFit="1" customWidth="1"/>
    <col min="7939" max="7939" width="11" style="6" customWidth="1"/>
    <col min="7940" max="7940" width="14.7109375" style="6" customWidth="1"/>
    <col min="7941" max="7942" width="12.85546875" style="6" customWidth="1"/>
    <col min="7943" max="7943" width="6" style="6" customWidth="1"/>
    <col min="7944" max="7944" width="8" style="6" bestFit="1" customWidth="1"/>
    <col min="7945" max="7945" width="10.85546875" style="6" bestFit="1" customWidth="1"/>
    <col min="7946" max="7946" width="14.85546875" style="6" customWidth="1"/>
    <col min="7947" max="7948" width="12.85546875" style="6" customWidth="1"/>
    <col min="7949" max="7949" width="5.7109375" style="6" customWidth="1"/>
    <col min="7950" max="7950" width="8.85546875" style="6" bestFit="1" customWidth="1"/>
    <col min="7951" max="7951" width="13.85546875" style="6" bestFit="1" customWidth="1"/>
    <col min="7952" max="7952" width="14.85546875" style="6" customWidth="1"/>
    <col min="7953" max="7954" width="12.85546875" style="6" customWidth="1"/>
    <col min="7955" max="8192" width="16.5703125" style="6"/>
    <col min="8193" max="8193" width="6.140625" style="6" customWidth="1"/>
    <col min="8194" max="8194" width="8" style="6" bestFit="1" customWidth="1"/>
    <col min="8195" max="8195" width="11" style="6" customWidth="1"/>
    <col min="8196" max="8196" width="14.7109375" style="6" customWidth="1"/>
    <col min="8197" max="8198" width="12.85546875" style="6" customWidth="1"/>
    <col min="8199" max="8199" width="6" style="6" customWidth="1"/>
    <col min="8200" max="8200" width="8" style="6" bestFit="1" customWidth="1"/>
    <col min="8201" max="8201" width="10.85546875" style="6" bestFit="1" customWidth="1"/>
    <col min="8202" max="8202" width="14.85546875" style="6" customWidth="1"/>
    <col min="8203" max="8204" width="12.85546875" style="6" customWidth="1"/>
    <col min="8205" max="8205" width="5.7109375" style="6" customWidth="1"/>
    <col min="8206" max="8206" width="8.85546875" style="6" bestFit="1" customWidth="1"/>
    <col min="8207" max="8207" width="13.85546875" style="6" bestFit="1" customWidth="1"/>
    <col min="8208" max="8208" width="14.85546875" style="6" customWidth="1"/>
    <col min="8209" max="8210" width="12.85546875" style="6" customWidth="1"/>
    <col min="8211" max="8448" width="16.5703125" style="6"/>
    <col min="8449" max="8449" width="6.140625" style="6" customWidth="1"/>
    <col min="8450" max="8450" width="8" style="6" bestFit="1" customWidth="1"/>
    <col min="8451" max="8451" width="11" style="6" customWidth="1"/>
    <col min="8452" max="8452" width="14.7109375" style="6" customWidth="1"/>
    <col min="8453" max="8454" width="12.85546875" style="6" customWidth="1"/>
    <col min="8455" max="8455" width="6" style="6" customWidth="1"/>
    <col min="8456" max="8456" width="8" style="6" bestFit="1" customWidth="1"/>
    <col min="8457" max="8457" width="10.85546875" style="6" bestFit="1" customWidth="1"/>
    <col min="8458" max="8458" width="14.85546875" style="6" customWidth="1"/>
    <col min="8459" max="8460" width="12.85546875" style="6" customWidth="1"/>
    <col min="8461" max="8461" width="5.7109375" style="6" customWidth="1"/>
    <col min="8462" max="8462" width="8.85546875" style="6" bestFit="1" customWidth="1"/>
    <col min="8463" max="8463" width="13.85546875" style="6" bestFit="1" customWidth="1"/>
    <col min="8464" max="8464" width="14.85546875" style="6" customWidth="1"/>
    <col min="8465" max="8466" width="12.85546875" style="6" customWidth="1"/>
    <col min="8467" max="8704" width="16.5703125" style="6"/>
    <col min="8705" max="8705" width="6.140625" style="6" customWidth="1"/>
    <col min="8706" max="8706" width="8" style="6" bestFit="1" customWidth="1"/>
    <col min="8707" max="8707" width="11" style="6" customWidth="1"/>
    <col min="8708" max="8708" width="14.7109375" style="6" customWidth="1"/>
    <col min="8709" max="8710" width="12.85546875" style="6" customWidth="1"/>
    <col min="8711" max="8711" width="6" style="6" customWidth="1"/>
    <col min="8712" max="8712" width="8" style="6" bestFit="1" customWidth="1"/>
    <col min="8713" max="8713" width="10.85546875" style="6" bestFit="1" customWidth="1"/>
    <col min="8714" max="8714" width="14.85546875" style="6" customWidth="1"/>
    <col min="8715" max="8716" width="12.85546875" style="6" customWidth="1"/>
    <col min="8717" max="8717" width="5.7109375" style="6" customWidth="1"/>
    <col min="8718" max="8718" width="8.85546875" style="6" bestFit="1" customWidth="1"/>
    <col min="8719" max="8719" width="13.85546875" style="6" bestFit="1" customWidth="1"/>
    <col min="8720" max="8720" width="14.85546875" style="6" customWidth="1"/>
    <col min="8721" max="8722" width="12.85546875" style="6" customWidth="1"/>
    <col min="8723" max="8960" width="16.5703125" style="6"/>
    <col min="8961" max="8961" width="6.140625" style="6" customWidth="1"/>
    <col min="8962" max="8962" width="8" style="6" bestFit="1" customWidth="1"/>
    <col min="8963" max="8963" width="11" style="6" customWidth="1"/>
    <col min="8964" max="8964" width="14.7109375" style="6" customWidth="1"/>
    <col min="8965" max="8966" width="12.85546875" style="6" customWidth="1"/>
    <col min="8967" max="8967" width="6" style="6" customWidth="1"/>
    <col min="8968" max="8968" width="8" style="6" bestFit="1" customWidth="1"/>
    <col min="8969" max="8969" width="10.85546875" style="6" bestFit="1" customWidth="1"/>
    <col min="8970" max="8970" width="14.85546875" style="6" customWidth="1"/>
    <col min="8971" max="8972" width="12.85546875" style="6" customWidth="1"/>
    <col min="8973" max="8973" width="5.7109375" style="6" customWidth="1"/>
    <col min="8974" max="8974" width="8.85546875" style="6" bestFit="1" customWidth="1"/>
    <col min="8975" max="8975" width="13.85546875" style="6" bestFit="1" customWidth="1"/>
    <col min="8976" max="8976" width="14.85546875" style="6" customWidth="1"/>
    <col min="8977" max="8978" width="12.85546875" style="6" customWidth="1"/>
    <col min="8979" max="9216" width="16.5703125" style="6"/>
    <col min="9217" max="9217" width="6.140625" style="6" customWidth="1"/>
    <col min="9218" max="9218" width="8" style="6" bestFit="1" customWidth="1"/>
    <col min="9219" max="9219" width="11" style="6" customWidth="1"/>
    <col min="9220" max="9220" width="14.7109375" style="6" customWidth="1"/>
    <col min="9221" max="9222" width="12.85546875" style="6" customWidth="1"/>
    <col min="9223" max="9223" width="6" style="6" customWidth="1"/>
    <col min="9224" max="9224" width="8" style="6" bestFit="1" customWidth="1"/>
    <col min="9225" max="9225" width="10.85546875" style="6" bestFit="1" customWidth="1"/>
    <col min="9226" max="9226" width="14.85546875" style="6" customWidth="1"/>
    <col min="9227" max="9228" width="12.85546875" style="6" customWidth="1"/>
    <col min="9229" max="9229" width="5.7109375" style="6" customWidth="1"/>
    <col min="9230" max="9230" width="8.85546875" style="6" bestFit="1" customWidth="1"/>
    <col min="9231" max="9231" width="13.85546875" style="6" bestFit="1" customWidth="1"/>
    <col min="9232" max="9232" width="14.85546875" style="6" customWidth="1"/>
    <col min="9233" max="9234" width="12.85546875" style="6" customWidth="1"/>
    <col min="9235" max="9472" width="16.5703125" style="6"/>
    <col min="9473" max="9473" width="6.140625" style="6" customWidth="1"/>
    <col min="9474" max="9474" width="8" style="6" bestFit="1" customWidth="1"/>
    <col min="9475" max="9475" width="11" style="6" customWidth="1"/>
    <col min="9476" max="9476" width="14.7109375" style="6" customWidth="1"/>
    <col min="9477" max="9478" width="12.85546875" style="6" customWidth="1"/>
    <col min="9479" max="9479" width="6" style="6" customWidth="1"/>
    <col min="9480" max="9480" width="8" style="6" bestFit="1" customWidth="1"/>
    <col min="9481" max="9481" width="10.85546875" style="6" bestFit="1" customWidth="1"/>
    <col min="9482" max="9482" width="14.85546875" style="6" customWidth="1"/>
    <col min="9483" max="9484" width="12.85546875" style="6" customWidth="1"/>
    <col min="9485" max="9485" width="5.7109375" style="6" customWidth="1"/>
    <col min="9486" max="9486" width="8.85546875" style="6" bestFit="1" customWidth="1"/>
    <col min="9487" max="9487" width="13.85546875" style="6" bestFit="1" customWidth="1"/>
    <col min="9488" max="9488" width="14.85546875" style="6" customWidth="1"/>
    <col min="9489" max="9490" width="12.85546875" style="6" customWidth="1"/>
    <col min="9491" max="9728" width="16.5703125" style="6"/>
    <col min="9729" max="9729" width="6.140625" style="6" customWidth="1"/>
    <col min="9730" max="9730" width="8" style="6" bestFit="1" customWidth="1"/>
    <col min="9731" max="9731" width="11" style="6" customWidth="1"/>
    <col min="9732" max="9732" width="14.7109375" style="6" customWidth="1"/>
    <col min="9733" max="9734" width="12.85546875" style="6" customWidth="1"/>
    <col min="9735" max="9735" width="6" style="6" customWidth="1"/>
    <col min="9736" max="9736" width="8" style="6" bestFit="1" customWidth="1"/>
    <col min="9737" max="9737" width="10.85546875" style="6" bestFit="1" customWidth="1"/>
    <col min="9738" max="9738" width="14.85546875" style="6" customWidth="1"/>
    <col min="9739" max="9740" width="12.85546875" style="6" customWidth="1"/>
    <col min="9741" max="9741" width="5.7109375" style="6" customWidth="1"/>
    <col min="9742" max="9742" width="8.85546875" style="6" bestFit="1" customWidth="1"/>
    <col min="9743" max="9743" width="13.85546875" style="6" bestFit="1" customWidth="1"/>
    <col min="9744" max="9744" width="14.85546875" style="6" customWidth="1"/>
    <col min="9745" max="9746" width="12.85546875" style="6" customWidth="1"/>
    <col min="9747" max="9984" width="16.5703125" style="6"/>
    <col min="9985" max="9985" width="6.140625" style="6" customWidth="1"/>
    <col min="9986" max="9986" width="8" style="6" bestFit="1" customWidth="1"/>
    <col min="9987" max="9987" width="11" style="6" customWidth="1"/>
    <col min="9988" max="9988" width="14.7109375" style="6" customWidth="1"/>
    <col min="9989" max="9990" width="12.85546875" style="6" customWidth="1"/>
    <col min="9991" max="9991" width="6" style="6" customWidth="1"/>
    <col min="9992" max="9992" width="8" style="6" bestFit="1" customWidth="1"/>
    <col min="9993" max="9993" width="10.85546875" style="6" bestFit="1" customWidth="1"/>
    <col min="9994" max="9994" width="14.85546875" style="6" customWidth="1"/>
    <col min="9995" max="9996" width="12.85546875" style="6" customWidth="1"/>
    <col min="9997" max="9997" width="5.7109375" style="6" customWidth="1"/>
    <col min="9998" max="9998" width="8.85546875" style="6" bestFit="1" customWidth="1"/>
    <col min="9999" max="9999" width="13.85546875" style="6" bestFit="1" customWidth="1"/>
    <col min="10000" max="10000" width="14.85546875" style="6" customWidth="1"/>
    <col min="10001" max="10002" width="12.85546875" style="6" customWidth="1"/>
    <col min="10003" max="10240" width="16.5703125" style="6"/>
    <col min="10241" max="10241" width="6.140625" style="6" customWidth="1"/>
    <col min="10242" max="10242" width="8" style="6" bestFit="1" customWidth="1"/>
    <col min="10243" max="10243" width="11" style="6" customWidth="1"/>
    <col min="10244" max="10244" width="14.7109375" style="6" customWidth="1"/>
    <col min="10245" max="10246" width="12.85546875" style="6" customWidth="1"/>
    <col min="10247" max="10247" width="6" style="6" customWidth="1"/>
    <col min="10248" max="10248" width="8" style="6" bestFit="1" customWidth="1"/>
    <col min="10249" max="10249" width="10.85546875" style="6" bestFit="1" customWidth="1"/>
    <col min="10250" max="10250" width="14.85546875" style="6" customWidth="1"/>
    <col min="10251" max="10252" width="12.85546875" style="6" customWidth="1"/>
    <col min="10253" max="10253" width="5.7109375" style="6" customWidth="1"/>
    <col min="10254" max="10254" width="8.85546875" style="6" bestFit="1" customWidth="1"/>
    <col min="10255" max="10255" width="13.85546875" style="6" bestFit="1" customWidth="1"/>
    <col min="10256" max="10256" width="14.85546875" style="6" customWidth="1"/>
    <col min="10257" max="10258" width="12.85546875" style="6" customWidth="1"/>
    <col min="10259" max="10496" width="16.5703125" style="6"/>
    <col min="10497" max="10497" width="6.140625" style="6" customWidth="1"/>
    <col min="10498" max="10498" width="8" style="6" bestFit="1" customWidth="1"/>
    <col min="10499" max="10499" width="11" style="6" customWidth="1"/>
    <col min="10500" max="10500" width="14.7109375" style="6" customWidth="1"/>
    <col min="10501" max="10502" width="12.85546875" style="6" customWidth="1"/>
    <col min="10503" max="10503" width="6" style="6" customWidth="1"/>
    <col min="10504" max="10504" width="8" style="6" bestFit="1" customWidth="1"/>
    <col min="10505" max="10505" width="10.85546875" style="6" bestFit="1" customWidth="1"/>
    <col min="10506" max="10506" width="14.85546875" style="6" customWidth="1"/>
    <col min="10507" max="10508" width="12.85546875" style="6" customWidth="1"/>
    <col min="10509" max="10509" width="5.7109375" style="6" customWidth="1"/>
    <col min="10510" max="10510" width="8.85546875" style="6" bestFit="1" customWidth="1"/>
    <col min="10511" max="10511" width="13.85546875" style="6" bestFit="1" customWidth="1"/>
    <col min="10512" max="10512" width="14.85546875" style="6" customWidth="1"/>
    <col min="10513" max="10514" width="12.85546875" style="6" customWidth="1"/>
    <col min="10515" max="10752" width="16.5703125" style="6"/>
    <col min="10753" max="10753" width="6.140625" style="6" customWidth="1"/>
    <col min="10754" max="10754" width="8" style="6" bestFit="1" customWidth="1"/>
    <col min="10755" max="10755" width="11" style="6" customWidth="1"/>
    <col min="10756" max="10756" width="14.7109375" style="6" customWidth="1"/>
    <col min="10757" max="10758" width="12.85546875" style="6" customWidth="1"/>
    <col min="10759" max="10759" width="6" style="6" customWidth="1"/>
    <col min="10760" max="10760" width="8" style="6" bestFit="1" customWidth="1"/>
    <col min="10761" max="10761" width="10.85546875" style="6" bestFit="1" customWidth="1"/>
    <col min="10762" max="10762" width="14.85546875" style="6" customWidth="1"/>
    <col min="10763" max="10764" width="12.85546875" style="6" customWidth="1"/>
    <col min="10765" max="10765" width="5.7109375" style="6" customWidth="1"/>
    <col min="10766" max="10766" width="8.85546875" style="6" bestFit="1" customWidth="1"/>
    <col min="10767" max="10767" width="13.85546875" style="6" bestFit="1" customWidth="1"/>
    <col min="10768" max="10768" width="14.85546875" style="6" customWidth="1"/>
    <col min="10769" max="10770" width="12.85546875" style="6" customWidth="1"/>
    <col min="10771" max="11008" width="16.5703125" style="6"/>
    <col min="11009" max="11009" width="6.140625" style="6" customWidth="1"/>
    <col min="11010" max="11010" width="8" style="6" bestFit="1" customWidth="1"/>
    <col min="11011" max="11011" width="11" style="6" customWidth="1"/>
    <col min="11012" max="11012" width="14.7109375" style="6" customWidth="1"/>
    <col min="11013" max="11014" width="12.85546875" style="6" customWidth="1"/>
    <col min="11015" max="11015" width="6" style="6" customWidth="1"/>
    <col min="11016" max="11016" width="8" style="6" bestFit="1" customWidth="1"/>
    <col min="11017" max="11017" width="10.85546875" style="6" bestFit="1" customWidth="1"/>
    <col min="11018" max="11018" width="14.85546875" style="6" customWidth="1"/>
    <col min="11019" max="11020" width="12.85546875" style="6" customWidth="1"/>
    <col min="11021" max="11021" width="5.7109375" style="6" customWidth="1"/>
    <col min="11022" max="11022" width="8.85546875" style="6" bestFit="1" customWidth="1"/>
    <col min="11023" max="11023" width="13.85546875" style="6" bestFit="1" customWidth="1"/>
    <col min="11024" max="11024" width="14.85546875" style="6" customWidth="1"/>
    <col min="11025" max="11026" width="12.85546875" style="6" customWidth="1"/>
    <col min="11027" max="11264" width="16.5703125" style="6"/>
    <col min="11265" max="11265" width="6.140625" style="6" customWidth="1"/>
    <col min="11266" max="11266" width="8" style="6" bestFit="1" customWidth="1"/>
    <col min="11267" max="11267" width="11" style="6" customWidth="1"/>
    <col min="11268" max="11268" width="14.7109375" style="6" customWidth="1"/>
    <col min="11269" max="11270" width="12.85546875" style="6" customWidth="1"/>
    <col min="11271" max="11271" width="6" style="6" customWidth="1"/>
    <col min="11272" max="11272" width="8" style="6" bestFit="1" customWidth="1"/>
    <col min="11273" max="11273" width="10.85546875" style="6" bestFit="1" customWidth="1"/>
    <col min="11274" max="11274" width="14.85546875" style="6" customWidth="1"/>
    <col min="11275" max="11276" width="12.85546875" style="6" customWidth="1"/>
    <col min="11277" max="11277" width="5.7109375" style="6" customWidth="1"/>
    <col min="11278" max="11278" width="8.85546875" style="6" bestFit="1" customWidth="1"/>
    <col min="11279" max="11279" width="13.85546875" style="6" bestFit="1" customWidth="1"/>
    <col min="11280" max="11280" width="14.85546875" style="6" customWidth="1"/>
    <col min="11281" max="11282" width="12.85546875" style="6" customWidth="1"/>
    <col min="11283" max="11520" width="16.5703125" style="6"/>
    <col min="11521" max="11521" width="6.140625" style="6" customWidth="1"/>
    <col min="11522" max="11522" width="8" style="6" bestFit="1" customWidth="1"/>
    <col min="11523" max="11523" width="11" style="6" customWidth="1"/>
    <col min="11524" max="11524" width="14.7109375" style="6" customWidth="1"/>
    <col min="11525" max="11526" width="12.85546875" style="6" customWidth="1"/>
    <col min="11527" max="11527" width="6" style="6" customWidth="1"/>
    <col min="11528" max="11528" width="8" style="6" bestFit="1" customWidth="1"/>
    <col min="11529" max="11529" width="10.85546875" style="6" bestFit="1" customWidth="1"/>
    <col min="11530" max="11530" width="14.85546875" style="6" customWidth="1"/>
    <col min="11531" max="11532" width="12.85546875" style="6" customWidth="1"/>
    <col min="11533" max="11533" width="5.7109375" style="6" customWidth="1"/>
    <col min="11534" max="11534" width="8.85546875" style="6" bestFit="1" customWidth="1"/>
    <col min="11535" max="11535" width="13.85546875" style="6" bestFit="1" customWidth="1"/>
    <col min="11536" max="11536" width="14.85546875" style="6" customWidth="1"/>
    <col min="11537" max="11538" width="12.85546875" style="6" customWidth="1"/>
    <col min="11539" max="11776" width="16.5703125" style="6"/>
    <col min="11777" max="11777" width="6.140625" style="6" customWidth="1"/>
    <col min="11778" max="11778" width="8" style="6" bestFit="1" customWidth="1"/>
    <col min="11779" max="11779" width="11" style="6" customWidth="1"/>
    <col min="11780" max="11780" width="14.7109375" style="6" customWidth="1"/>
    <col min="11781" max="11782" width="12.85546875" style="6" customWidth="1"/>
    <col min="11783" max="11783" width="6" style="6" customWidth="1"/>
    <col min="11784" max="11784" width="8" style="6" bestFit="1" customWidth="1"/>
    <col min="11785" max="11785" width="10.85546875" style="6" bestFit="1" customWidth="1"/>
    <col min="11786" max="11786" width="14.85546875" style="6" customWidth="1"/>
    <col min="11787" max="11788" width="12.85546875" style="6" customWidth="1"/>
    <col min="11789" max="11789" width="5.7109375" style="6" customWidth="1"/>
    <col min="11790" max="11790" width="8.85546875" style="6" bestFit="1" customWidth="1"/>
    <col min="11791" max="11791" width="13.85546875" style="6" bestFit="1" customWidth="1"/>
    <col min="11792" max="11792" width="14.85546875" style="6" customWidth="1"/>
    <col min="11793" max="11794" width="12.85546875" style="6" customWidth="1"/>
    <col min="11795" max="12032" width="16.5703125" style="6"/>
    <col min="12033" max="12033" width="6.140625" style="6" customWidth="1"/>
    <col min="12034" max="12034" width="8" style="6" bestFit="1" customWidth="1"/>
    <col min="12035" max="12035" width="11" style="6" customWidth="1"/>
    <col min="12036" max="12036" width="14.7109375" style="6" customWidth="1"/>
    <col min="12037" max="12038" width="12.85546875" style="6" customWidth="1"/>
    <col min="12039" max="12039" width="6" style="6" customWidth="1"/>
    <col min="12040" max="12040" width="8" style="6" bestFit="1" customWidth="1"/>
    <col min="12041" max="12041" width="10.85546875" style="6" bestFit="1" customWidth="1"/>
    <col min="12042" max="12042" width="14.85546875" style="6" customWidth="1"/>
    <col min="12043" max="12044" width="12.85546875" style="6" customWidth="1"/>
    <col min="12045" max="12045" width="5.7109375" style="6" customWidth="1"/>
    <col min="12046" max="12046" width="8.85546875" style="6" bestFit="1" customWidth="1"/>
    <col min="12047" max="12047" width="13.85546875" style="6" bestFit="1" customWidth="1"/>
    <col min="12048" max="12048" width="14.85546875" style="6" customWidth="1"/>
    <col min="12049" max="12050" width="12.85546875" style="6" customWidth="1"/>
    <col min="12051" max="12288" width="16.5703125" style="6"/>
    <col min="12289" max="12289" width="6.140625" style="6" customWidth="1"/>
    <col min="12290" max="12290" width="8" style="6" bestFit="1" customWidth="1"/>
    <col min="12291" max="12291" width="11" style="6" customWidth="1"/>
    <col min="12292" max="12292" width="14.7109375" style="6" customWidth="1"/>
    <col min="12293" max="12294" width="12.85546875" style="6" customWidth="1"/>
    <col min="12295" max="12295" width="6" style="6" customWidth="1"/>
    <col min="12296" max="12296" width="8" style="6" bestFit="1" customWidth="1"/>
    <col min="12297" max="12297" width="10.85546875" style="6" bestFit="1" customWidth="1"/>
    <col min="12298" max="12298" width="14.85546875" style="6" customWidth="1"/>
    <col min="12299" max="12300" width="12.85546875" style="6" customWidth="1"/>
    <col min="12301" max="12301" width="5.7109375" style="6" customWidth="1"/>
    <col min="12302" max="12302" width="8.85546875" style="6" bestFit="1" customWidth="1"/>
    <col min="12303" max="12303" width="13.85546875" style="6" bestFit="1" customWidth="1"/>
    <col min="12304" max="12304" width="14.85546875" style="6" customWidth="1"/>
    <col min="12305" max="12306" width="12.85546875" style="6" customWidth="1"/>
    <col min="12307" max="12544" width="16.5703125" style="6"/>
    <col min="12545" max="12545" width="6.140625" style="6" customWidth="1"/>
    <col min="12546" max="12546" width="8" style="6" bestFit="1" customWidth="1"/>
    <col min="12547" max="12547" width="11" style="6" customWidth="1"/>
    <col min="12548" max="12548" width="14.7109375" style="6" customWidth="1"/>
    <col min="12549" max="12550" width="12.85546875" style="6" customWidth="1"/>
    <col min="12551" max="12551" width="6" style="6" customWidth="1"/>
    <col min="12552" max="12552" width="8" style="6" bestFit="1" customWidth="1"/>
    <col min="12553" max="12553" width="10.85546875" style="6" bestFit="1" customWidth="1"/>
    <col min="12554" max="12554" width="14.85546875" style="6" customWidth="1"/>
    <col min="12555" max="12556" width="12.85546875" style="6" customWidth="1"/>
    <col min="12557" max="12557" width="5.7109375" style="6" customWidth="1"/>
    <col min="12558" max="12558" width="8.85546875" style="6" bestFit="1" customWidth="1"/>
    <col min="12559" max="12559" width="13.85546875" style="6" bestFit="1" customWidth="1"/>
    <col min="12560" max="12560" width="14.85546875" style="6" customWidth="1"/>
    <col min="12561" max="12562" width="12.85546875" style="6" customWidth="1"/>
    <col min="12563" max="12800" width="16.5703125" style="6"/>
    <col min="12801" max="12801" width="6.140625" style="6" customWidth="1"/>
    <col min="12802" max="12802" width="8" style="6" bestFit="1" customWidth="1"/>
    <col min="12803" max="12803" width="11" style="6" customWidth="1"/>
    <col min="12804" max="12804" width="14.7109375" style="6" customWidth="1"/>
    <col min="12805" max="12806" width="12.85546875" style="6" customWidth="1"/>
    <col min="12807" max="12807" width="6" style="6" customWidth="1"/>
    <col min="12808" max="12808" width="8" style="6" bestFit="1" customWidth="1"/>
    <col min="12809" max="12809" width="10.85546875" style="6" bestFit="1" customWidth="1"/>
    <col min="12810" max="12810" width="14.85546875" style="6" customWidth="1"/>
    <col min="12811" max="12812" width="12.85546875" style="6" customWidth="1"/>
    <col min="12813" max="12813" width="5.7109375" style="6" customWidth="1"/>
    <col min="12814" max="12814" width="8.85546875" style="6" bestFit="1" customWidth="1"/>
    <col min="12815" max="12815" width="13.85546875" style="6" bestFit="1" customWidth="1"/>
    <col min="12816" max="12816" width="14.85546875" style="6" customWidth="1"/>
    <col min="12817" max="12818" width="12.85546875" style="6" customWidth="1"/>
    <col min="12819" max="13056" width="16.5703125" style="6"/>
    <col min="13057" max="13057" width="6.140625" style="6" customWidth="1"/>
    <col min="13058" max="13058" width="8" style="6" bestFit="1" customWidth="1"/>
    <col min="13059" max="13059" width="11" style="6" customWidth="1"/>
    <col min="13060" max="13060" width="14.7109375" style="6" customWidth="1"/>
    <col min="13061" max="13062" width="12.85546875" style="6" customWidth="1"/>
    <col min="13063" max="13063" width="6" style="6" customWidth="1"/>
    <col min="13064" max="13064" width="8" style="6" bestFit="1" customWidth="1"/>
    <col min="13065" max="13065" width="10.85546875" style="6" bestFit="1" customWidth="1"/>
    <col min="13066" max="13066" width="14.85546875" style="6" customWidth="1"/>
    <col min="13067" max="13068" width="12.85546875" style="6" customWidth="1"/>
    <col min="13069" max="13069" width="5.7109375" style="6" customWidth="1"/>
    <col min="13070" max="13070" width="8.85546875" style="6" bestFit="1" customWidth="1"/>
    <col min="13071" max="13071" width="13.85546875" style="6" bestFit="1" customWidth="1"/>
    <col min="13072" max="13072" width="14.85546875" style="6" customWidth="1"/>
    <col min="13073" max="13074" width="12.85546875" style="6" customWidth="1"/>
    <col min="13075" max="13312" width="16.5703125" style="6"/>
    <col min="13313" max="13313" width="6.140625" style="6" customWidth="1"/>
    <col min="13314" max="13314" width="8" style="6" bestFit="1" customWidth="1"/>
    <col min="13315" max="13315" width="11" style="6" customWidth="1"/>
    <col min="13316" max="13316" width="14.7109375" style="6" customWidth="1"/>
    <col min="13317" max="13318" width="12.85546875" style="6" customWidth="1"/>
    <col min="13319" max="13319" width="6" style="6" customWidth="1"/>
    <col min="13320" max="13320" width="8" style="6" bestFit="1" customWidth="1"/>
    <col min="13321" max="13321" width="10.85546875" style="6" bestFit="1" customWidth="1"/>
    <col min="13322" max="13322" width="14.85546875" style="6" customWidth="1"/>
    <col min="13323" max="13324" width="12.85546875" style="6" customWidth="1"/>
    <col min="13325" max="13325" width="5.7109375" style="6" customWidth="1"/>
    <col min="13326" max="13326" width="8.85546875" style="6" bestFit="1" customWidth="1"/>
    <col min="13327" max="13327" width="13.85546875" style="6" bestFit="1" customWidth="1"/>
    <col min="13328" max="13328" width="14.85546875" style="6" customWidth="1"/>
    <col min="13329" max="13330" width="12.85546875" style="6" customWidth="1"/>
    <col min="13331" max="13568" width="16.5703125" style="6"/>
    <col min="13569" max="13569" width="6.140625" style="6" customWidth="1"/>
    <col min="13570" max="13570" width="8" style="6" bestFit="1" customWidth="1"/>
    <col min="13571" max="13571" width="11" style="6" customWidth="1"/>
    <col min="13572" max="13572" width="14.7109375" style="6" customWidth="1"/>
    <col min="13573" max="13574" width="12.85546875" style="6" customWidth="1"/>
    <col min="13575" max="13575" width="6" style="6" customWidth="1"/>
    <col min="13576" max="13576" width="8" style="6" bestFit="1" customWidth="1"/>
    <col min="13577" max="13577" width="10.85546875" style="6" bestFit="1" customWidth="1"/>
    <col min="13578" max="13578" width="14.85546875" style="6" customWidth="1"/>
    <col min="13579" max="13580" width="12.85546875" style="6" customWidth="1"/>
    <col min="13581" max="13581" width="5.7109375" style="6" customWidth="1"/>
    <col min="13582" max="13582" width="8.85546875" style="6" bestFit="1" customWidth="1"/>
    <col min="13583" max="13583" width="13.85546875" style="6" bestFit="1" customWidth="1"/>
    <col min="13584" max="13584" width="14.85546875" style="6" customWidth="1"/>
    <col min="13585" max="13586" width="12.85546875" style="6" customWidth="1"/>
    <col min="13587" max="13824" width="16.5703125" style="6"/>
    <col min="13825" max="13825" width="6.140625" style="6" customWidth="1"/>
    <col min="13826" max="13826" width="8" style="6" bestFit="1" customWidth="1"/>
    <col min="13827" max="13827" width="11" style="6" customWidth="1"/>
    <col min="13828" max="13828" width="14.7109375" style="6" customWidth="1"/>
    <col min="13829" max="13830" width="12.85546875" style="6" customWidth="1"/>
    <col min="13831" max="13831" width="6" style="6" customWidth="1"/>
    <col min="13832" max="13832" width="8" style="6" bestFit="1" customWidth="1"/>
    <col min="13833" max="13833" width="10.85546875" style="6" bestFit="1" customWidth="1"/>
    <col min="13834" max="13834" width="14.85546875" style="6" customWidth="1"/>
    <col min="13835" max="13836" width="12.85546875" style="6" customWidth="1"/>
    <col min="13837" max="13837" width="5.7109375" style="6" customWidth="1"/>
    <col min="13838" max="13838" width="8.85546875" style="6" bestFit="1" customWidth="1"/>
    <col min="13839" max="13839" width="13.85546875" style="6" bestFit="1" customWidth="1"/>
    <col min="13840" max="13840" width="14.85546875" style="6" customWidth="1"/>
    <col min="13841" max="13842" width="12.85546875" style="6" customWidth="1"/>
    <col min="13843" max="14080" width="16.5703125" style="6"/>
    <col min="14081" max="14081" width="6.140625" style="6" customWidth="1"/>
    <col min="14082" max="14082" width="8" style="6" bestFit="1" customWidth="1"/>
    <col min="14083" max="14083" width="11" style="6" customWidth="1"/>
    <col min="14084" max="14084" width="14.7109375" style="6" customWidth="1"/>
    <col min="14085" max="14086" width="12.85546875" style="6" customWidth="1"/>
    <col min="14087" max="14087" width="6" style="6" customWidth="1"/>
    <col min="14088" max="14088" width="8" style="6" bestFit="1" customWidth="1"/>
    <col min="14089" max="14089" width="10.85546875" style="6" bestFit="1" customWidth="1"/>
    <col min="14090" max="14090" width="14.85546875" style="6" customWidth="1"/>
    <col min="14091" max="14092" width="12.85546875" style="6" customWidth="1"/>
    <col min="14093" max="14093" width="5.7109375" style="6" customWidth="1"/>
    <col min="14094" max="14094" width="8.85546875" style="6" bestFit="1" customWidth="1"/>
    <col min="14095" max="14095" width="13.85546875" style="6" bestFit="1" customWidth="1"/>
    <col min="14096" max="14096" width="14.85546875" style="6" customWidth="1"/>
    <col min="14097" max="14098" width="12.85546875" style="6" customWidth="1"/>
    <col min="14099" max="14336" width="16.5703125" style="6"/>
    <col min="14337" max="14337" width="6.140625" style="6" customWidth="1"/>
    <col min="14338" max="14338" width="8" style="6" bestFit="1" customWidth="1"/>
    <col min="14339" max="14339" width="11" style="6" customWidth="1"/>
    <col min="14340" max="14340" width="14.7109375" style="6" customWidth="1"/>
    <col min="14341" max="14342" width="12.85546875" style="6" customWidth="1"/>
    <col min="14343" max="14343" width="6" style="6" customWidth="1"/>
    <col min="14344" max="14344" width="8" style="6" bestFit="1" customWidth="1"/>
    <col min="14345" max="14345" width="10.85546875" style="6" bestFit="1" customWidth="1"/>
    <col min="14346" max="14346" width="14.85546875" style="6" customWidth="1"/>
    <col min="14347" max="14348" width="12.85546875" style="6" customWidth="1"/>
    <col min="14349" max="14349" width="5.7109375" style="6" customWidth="1"/>
    <col min="14350" max="14350" width="8.85546875" style="6" bestFit="1" customWidth="1"/>
    <col min="14351" max="14351" width="13.85546875" style="6" bestFit="1" customWidth="1"/>
    <col min="14352" max="14352" width="14.85546875" style="6" customWidth="1"/>
    <col min="14353" max="14354" width="12.85546875" style="6" customWidth="1"/>
    <col min="14355" max="14592" width="16.5703125" style="6"/>
    <col min="14593" max="14593" width="6.140625" style="6" customWidth="1"/>
    <col min="14594" max="14594" width="8" style="6" bestFit="1" customWidth="1"/>
    <col min="14595" max="14595" width="11" style="6" customWidth="1"/>
    <col min="14596" max="14596" width="14.7109375" style="6" customWidth="1"/>
    <col min="14597" max="14598" width="12.85546875" style="6" customWidth="1"/>
    <col min="14599" max="14599" width="6" style="6" customWidth="1"/>
    <col min="14600" max="14600" width="8" style="6" bestFit="1" customWidth="1"/>
    <col min="14601" max="14601" width="10.85546875" style="6" bestFit="1" customWidth="1"/>
    <col min="14602" max="14602" width="14.85546875" style="6" customWidth="1"/>
    <col min="14603" max="14604" width="12.85546875" style="6" customWidth="1"/>
    <col min="14605" max="14605" width="5.7109375" style="6" customWidth="1"/>
    <col min="14606" max="14606" width="8.85546875" style="6" bestFit="1" customWidth="1"/>
    <col min="14607" max="14607" width="13.85546875" style="6" bestFit="1" customWidth="1"/>
    <col min="14608" max="14608" width="14.85546875" style="6" customWidth="1"/>
    <col min="14609" max="14610" width="12.85546875" style="6" customWidth="1"/>
    <col min="14611" max="14848" width="16.5703125" style="6"/>
    <col min="14849" max="14849" width="6.140625" style="6" customWidth="1"/>
    <col min="14850" max="14850" width="8" style="6" bestFit="1" customWidth="1"/>
    <col min="14851" max="14851" width="11" style="6" customWidth="1"/>
    <col min="14852" max="14852" width="14.7109375" style="6" customWidth="1"/>
    <col min="14853" max="14854" width="12.85546875" style="6" customWidth="1"/>
    <col min="14855" max="14855" width="6" style="6" customWidth="1"/>
    <col min="14856" max="14856" width="8" style="6" bestFit="1" customWidth="1"/>
    <col min="14857" max="14857" width="10.85546875" style="6" bestFit="1" customWidth="1"/>
    <col min="14858" max="14858" width="14.85546875" style="6" customWidth="1"/>
    <col min="14859" max="14860" width="12.85546875" style="6" customWidth="1"/>
    <col min="14861" max="14861" width="5.7109375" style="6" customWidth="1"/>
    <col min="14862" max="14862" width="8.85546875" style="6" bestFit="1" customWidth="1"/>
    <col min="14863" max="14863" width="13.85546875" style="6" bestFit="1" customWidth="1"/>
    <col min="14864" max="14864" width="14.85546875" style="6" customWidth="1"/>
    <col min="14865" max="14866" width="12.85546875" style="6" customWidth="1"/>
    <col min="14867" max="15104" width="16.5703125" style="6"/>
    <col min="15105" max="15105" width="6.140625" style="6" customWidth="1"/>
    <col min="15106" max="15106" width="8" style="6" bestFit="1" customWidth="1"/>
    <col min="15107" max="15107" width="11" style="6" customWidth="1"/>
    <col min="15108" max="15108" width="14.7109375" style="6" customWidth="1"/>
    <col min="15109" max="15110" width="12.85546875" style="6" customWidth="1"/>
    <col min="15111" max="15111" width="6" style="6" customWidth="1"/>
    <col min="15112" max="15112" width="8" style="6" bestFit="1" customWidth="1"/>
    <col min="15113" max="15113" width="10.85546875" style="6" bestFit="1" customWidth="1"/>
    <col min="15114" max="15114" width="14.85546875" style="6" customWidth="1"/>
    <col min="15115" max="15116" width="12.85546875" style="6" customWidth="1"/>
    <col min="15117" max="15117" width="5.7109375" style="6" customWidth="1"/>
    <col min="15118" max="15118" width="8.85546875" style="6" bestFit="1" customWidth="1"/>
    <col min="15119" max="15119" width="13.85546875" style="6" bestFit="1" customWidth="1"/>
    <col min="15120" max="15120" width="14.85546875" style="6" customWidth="1"/>
    <col min="15121" max="15122" width="12.85546875" style="6" customWidth="1"/>
    <col min="15123" max="15360" width="16.5703125" style="6"/>
    <col min="15361" max="15361" width="6.140625" style="6" customWidth="1"/>
    <col min="15362" max="15362" width="8" style="6" bestFit="1" customWidth="1"/>
    <col min="15363" max="15363" width="11" style="6" customWidth="1"/>
    <col min="15364" max="15364" width="14.7109375" style="6" customWidth="1"/>
    <col min="15365" max="15366" width="12.85546875" style="6" customWidth="1"/>
    <col min="15367" max="15367" width="6" style="6" customWidth="1"/>
    <col min="15368" max="15368" width="8" style="6" bestFit="1" customWidth="1"/>
    <col min="15369" max="15369" width="10.85546875" style="6" bestFit="1" customWidth="1"/>
    <col min="15370" max="15370" width="14.85546875" style="6" customWidth="1"/>
    <col min="15371" max="15372" width="12.85546875" style="6" customWidth="1"/>
    <col min="15373" max="15373" width="5.7109375" style="6" customWidth="1"/>
    <col min="15374" max="15374" width="8.85546875" style="6" bestFit="1" customWidth="1"/>
    <col min="15375" max="15375" width="13.85546875" style="6" bestFit="1" customWidth="1"/>
    <col min="15376" max="15376" width="14.85546875" style="6" customWidth="1"/>
    <col min="15377" max="15378" width="12.85546875" style="6" customWidth="1"/>
    <col min="15379" max="15616" width="16.5703125" style="6"/>
    <col min="15617" max="15617" width="6.140625" style="6" customWidth="1"/>
    <col min="15618" max="15618" width="8" style="6" bestFit="1" customWidth="1"/>
    <col min="15619" max="15619" width="11" style="6" customWidth="1"/>
    <col min="15620" max="15620" width="14.7109375" style="6" customWidth="1"/>
    <col min="15621" max="15622" width="12.85546875" style="6" customWidth="1"/>
    <col min="15623" max="15623" width="6" style="6" customWidth="1"/>
    <col min="15624" max="15624" width="8" style="6" bestFit="1" customWidth="1"/>
    <col min="15625" max="15625" width="10.85546875" style="6" bestFit="1" customWidth="1"/>
    <col min="15626" max="15626" width="14.85546875" style="6" customWidth="1"/>
    <col min="15627" max="15628" width="12.85546875" style="6" customWidth="1"/>
    <col min="15629" max="15629" width="5.7109375" style="6" customWidth="1"/>
    <col min="15630" max="15630" width="8.85546875" style="6" bestFit="1" customWidth="1"/>
    <col min="15631" max="15631" width="13.85546875" style="6" bestFit="1" customWidth="1"/>
    <col min="15632" max="15632" width="14.85546875" style="6" customWidth="1"/>
    <col min="15633" max="15634" width="12.85546875" style="6" customWidth="1"/>
    <col min="15635" max="15872" width="16.5703125" style="6"/>
    <col min="15873" max="15873" width="6.140625" style="6" customWidth="1"/>
    <col min="15874" max="15874" width="8" style="6" bestFit="1" customWidth="1"/>
    <col min="15875" max="15875" width="11" style="6" customWidth="1"/>
    <col min="15876" max="15876" width="14.7109375" style="6" customWidth="1"/>
    <col min="15877" max="15878" width="12.85546875" style="6" customWidth="1"/>
    <col min="15879" max="15879" width="6" style="6" customWidth="1"/>
    <col min="15880" max="15880" width="8" style="6" bestFit="1" customWidth="1"/>
    <col min="15881" max="15881" width="10.85546875" style="6" bestFit="1" customWidth="1"/>
    <col min="15882" max="15882" width="14.85546875" style="6" customWidth="1"/>
    <col min="15883" max="15884" width="12.85546875" style="6" customWidth="1"/>
    <col min="15885" max="15885" width="5.7109375" style="6" customWidth="1"/>
    <col min="15886" max="15886" width="8.85546875" style="6" bestFit="1" customWidth="1"/>
    <col min="15887" max="15887" width="13.85546875" style="6" bestFit="1" customWidth="1"/>
    <col min="15888" max="15888" width="14.85546875" style="6" customWidth="1"/>
    <col min="15889" max="15890" width="12.85546875" style="6" customWidth="1"/>
    <col min="15891" max="16128" width="16.5703125" style="6"/>
    <col min="16129" max="16129" width="6.140625" style="6" customWidth="1"/>
    <col min="16130" max="16130" width="8" style="6" bestFit="1" customWidth="1"/>
    <col min="16131" max="16131" width="11" style="6" customWidth="1"/>
    <col min="16132" max="16132" width="14.7109375" style="6" customWidth="1"/>
    <col min="16133" max="16134" width="12.85546875" style="6" customWidth="1"/>
    <col min="16135" max="16135" width="6" style="6" customWidth="1"/>
    <col min="16136" max="16136" width="8" style="6" bestFit="1" customWidth="1"/>
    <col min="16137" max="16137" width="10.85546875" style="6" bestFit="1" customWidth="1"/>
    <col min="16138" max="16138" width="14.85546875" style="6" customWidth="1"/>
    <col min="16139" max="16140" width="12.85546875" style="6" customWidth="1"/>
    <col min="16141" max="16141" width="5.7109375" style="6" customWidth="1"/>
    <col min="16142" max="16142" width="8.85546875" style="6" bestFit="1" customWidth="1"/>
    <col min="16143" max="16143" width="13.85546875" style="6" bestFit="1" customWidth="1"/>
    <col min="16144" max="16144" width="14.85546875" style="6" customWidth="1"/>
    <col min="16145" max="16146" width="12.85546875" style="6" customWidth="1"/>
    <col min="16147" max="16384" width="16.5703125" style="6"/>
  </cols>
  <sheetData>
    <row r="1" spans="1:55" s="3" customFormat="1" ht="33" customHeight="1" thickBot="1" x14ac:dyDescent="0.35">
      <c r="A1" s="41"/>
      <c r="B1" s="42"/>
      <c r="C1" s="42"/>
      <c r="D1" s="146" t="s">
        <v>306</v>
      </c>
      <c r="E1" s="147"/>
      <c r="F1" s="147"/>
      <c r="G1" s="147"/>
      <c r="H1" s="147"/>
      <c r="I1" s="147"/>
      <c r="J1" s="147"/>
      <c r="K1" s="147"/>
      <c r="L1" s="147"/>
      <c r="M1" s="147"/>
      <c r="N1" s="148"/>
      <c r="O1" s="149" t="s">
        <v>326</v>
      </c>
      <c r="P1" s="150"/>
      <c r="Q1" s="150"/>
      <c r="R1" s="15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2"/>
    </row>
    <row r="2" spans="1:55" ht="20.25" thickTop="1" thickBot="1" x14ac:dyDescent="0.4">
      <c r="A2" s="152" t="s">
        <v>0</v>
      </c>
      <c r="B2" s="153"/>
      <c r="C2" s="154" t="s">
        <v>1</v>
      </c>
      <c r="D2" s="154"/>
      <c r="E2" s="4"/>
      <c r="F2" s="4"/>
      <c r="G2" s="4"/>
      <c r="H2" s="4"/>
      <c r="I2" s="4"/>
      <c r="J2" s="5"/>
      <c r="K2" s="4"/>
      <c r="L2" s="4"/>
      <c r="M2" s="4"/>
      <c r="N2" s="4"/>
      <c r="O2" s="155"/>
      <c r="P2" s="156"/>
      <c r="Q2" s="156"/>
      <c r="R2" s="157"/>
    </row>
    <row r="3" spans="1:55" ht="50.25" customHeight="1" x14ac:dyDescent="0.35">
      <c r="A3" s="162" t="s">
        <v>260</v>
      </c>
      <c r="B3" s="163"/>
      <c r="C3" s="164"/>
      <c r="D3" s="165"/>
      <c r="E3" s="165"/>
      <c r="F3" s="165"/>
      <c r="G3" s="170" t="s">
        <v>2</v>
      </c>
      <c r="H3" s="162"/>
      <c r="I3" s="173"/>
      <c r="J3" s="169"/>
      <c r="K3" s="169"/>
      <c r="L3" s="169"/>
      <c r="M3" s="170" t="s">
        <v>3</v>
      </c>
      <c r="N3" s="171"/>
      <c r="O3" s="158">
        <f>Q57+R57</f>
        <v>0</v>
      </c>
      <c r="P3" s="159"/>
      <c r="Q3" s="4"/>
      <c r="R3" s="160" t="s">
        <v>4</v>
      </c>
    </row>
    <row r="4" spans="1:55" ht="31.5" customHeight="1" thickBot="1" x14ac:dyDescent="0.4">
      <c r="A4" s="162" t="s">
        <v>261</v>
      </c>
      <c r="B4" s="163"/>
      <c r="C4" s="164"/>
      <c r="D4" s="164"/>
      <c r="E4" s="164"/>
      <c r="F4" s="165"/>
      <c r="G4" s="166" t="s">
        <v>5</v>
      </c>
      <c r="H4" s="167"/>
      <c r="I4" s="168"/>
      <c r="J4" s="169"/>
      <c r="K4" s="169"/>
      <c r="L4" s="169"/>
      <c r="M4" s="170" t="s">
        <v>6</v>
      </c>
      <c r="N4" s="171"/>
      <c r="O4" s="172"/>
      <c r="P4" s="159"/>
      <c r="Q4" s="5"/>
      <c r="R4" s="161"/>
    </row>
    <row r="5" spans="1:55" ht="31.5" customHeight="1" x14ac:dyDescent="0.35">
      <c r="A5" s="162" t="s">
        <v>262</v>
      </c>
      <c r="B5" s="163"/>
      <c r="C5" s="164"/>
      <c r="D5" s="164"/>
      <c r="E5" s="164"/>
      <c r="F5" s="165"/>
      <c r="G5" s="166" t="s">
        <v>7</v>
      </c>
      <c r="H5" s="167"/>
      <c r="I5" s="175"/>
      <c r="J5" s="176"/>
      <c r="K5" s="176"/>
      <c r="L5" s="176"/>
      <c r="M5" s="170" t="s">
        <v>263</v>
      </c>
      <c r="N5" s="171"/>
      <c r="O5" s="177">
        <f>+O4*O3</f>
        <v>0</v>
      </c>
      <c r="P5" s="169"/>
      <c r="Q5" s="5"/>
      <c r="R5" s="43"/>
    </row>
    <row r="6" spans="1:55" ht="35.25" customHeight="1" thickBot="1" x14ac:dyDescent="0.4">
      <c r="A6" s="162" t="s">
        <v>264</v>
      </c>
      <c r="B6" s="182"/>
      <c r="C6" s="164"/>
      <c r="D6" s="164"/>
      <c r="E6" s="164"/>
      <c r="F6" s="165"/>
      <c r="G6" s="166" t="s">
        <v>265</v>
      </c>
      <c r="H6" s="167"/>
      <c r="I6" s="183"/>
      <c r="J6" s="159"/>
      <c r="K6" s="159"/>
      <c r="L6" s="159"/>
      <c r="M6" s="170" t="s">
        <v>266</v>
      </c>
      <c r="N6" s="171"/>
      <c r="O6" s="174">
        <f>+O5*1.1</f>
        <v>0</v>
      </c>
      <c r="P6" s="169"/>
      <c r="Q6" s="5"/>
      <c r="R6" s="43"/>
    </row>
    <row r="7" spans="1:55" ht="36.75" customHeight="1" thickTop="1" thickBot="1" x14ac:dyDescent="0.4">
      <c r="A7" s="162" t="s">
        <v>267</v>
      </c>
      <c r="B7" s="182"/>
      <c r="C7" s="164"/>
      <c r="D7" s="164"/>
      <c r="E7" s="164"/>
      <c r="F7" s="165"/>
      <c r="G7" s="184" t="s">
        <v>268</v>
      </c>
      <c r="H7" s="185"/>
      <c r="I7" s="186" t="s">
        <v>323</v>
      </c>
      <c r="J7" s="176"/>
      <c r="K7" s="176"/>
      <c r="L7" s="176"/>
      <c r="M7" s="166" t="s">
        <v>269</v>
      </c>
      <c r="N7" s="187"/>
      <c r="O7" s="144"/>
      <c r="P7" s="114" t="s">
        <v>307</v>
      </c>
      <c r="Q7" s="5"/>
      <c r="R7" s="44" t="s">
        <v>11</v>
      </c>
      <c r="S7" s="7"/>
      <c r="T7" s="7"/>
      <c r="U7" s="7"/>
      <c r="V7" s="7"/>
    </row>
    <row r="8" spans="1:55" ht="36.75" customHeight="1" thickTop="1" thickBot="1" x14ac:dyDescent="0.4">
      <c r="A8" s="45" t="s">
        <v>270</v>
      </c>
      <c r="B8" s="178" t="s">
        <v>12</v>
      </c>
      <c r="C8" s="178"/>
      <c r="D8" s="178"/>
      <c r="E8" s="178"/>
      <c r="F8" s="178"/>
      <c r="G8" s="178"/>
      <c r="H8" s="178"/>
      <c r="I8" s="178"/>
      <c r="J8" s="178"/>
      <c r="K8" s="178"/>
      <c r="L8" s="179"/>
      <c r="M8" s="180" t="s">
        <v>13</v>
      </c>
      <c r="N8" s="181"/>
      <c r="O8" s="9"/>
      <c r="P8" s="10" t="s">
        <v>14</v>
      </c>
      <c r="Q8" s="5"/>
      <c r="R8" s="44" t="s">
        <v>15</v>
      </c>
      <c r="S8" s="7"/>
      <c r="T8" s="7"/>
      <c r="U8" s="7"/>
      <c r="V8" s="7"/>
    </row>
    <row r="9" spans="1:55" ht="31.5" customHeight="1" thickTop="1" x14ac:dyDescent="0.35">
      <c r="A9" s="45" t="s">
        <v>270</v>
      </c>
      <c r="B9" s="188" t="s">
        <v>16</v>
      </c>
      <c r="C9" s="189"/>
      <c r="D9" s="189"/>
      <c r="E9" s="189"/>
      <c r="F9" s="189"/>
      <c r="G9" s="190"/>
      <c r="H9" s="190"/>
      <c r="I9" s="190"/>
      <c r="J9" s="190"/>
      <c r="K9" s="190"/>
      <c r="L9" s="190"/>
      <c r="M9" s="191"/>
      <c r="N9" s="191"/>
      <c r="O9" s="191"/>
      <c r="P9" s="191"/>
      <c r="Q9" s="5"/>
      <c r="R9" s="46"/>
      <c r="S9" s="7"/>
      <c r="T9" s="7"/>
      <c r="U9" s="7"/>
      <c r="V9" s="7"/>
    </row>
    <row r="10" spans="1:55" ht="14.25" customHeight="1" x14ac:dyDescent="0.35">
      <c r="A10" s="47"/>
      <c r="B10" s="12"/>
      <c r="C10" s="13"/>
      <c r="D10" s="13"/>
      <c r="E10" s="13"/>
      <c r="F10" s="14"/>
      <c r="G10" s="14"/>
      <c r="H10" s="15"/>
      <c r="I10" s="15"/>
      <c r="J10" s="15"/>
      <c r="K10" s="4"/>
      <c r="L10" s="4"/>
      <c r="M10" s="16"/>
      <c r="N10" s="16"/>
      <c r="O10" s="17"/>
      <c r="P10" s="18"/>
      <c r="Q10" s="18"/>
      <c r="R10" s="48"/>
      <c r="S10" s="7"/>
      <c r="T10" s="7"/>
      <c r="U10" s="7"/>
      <c r="V10" s="7"/>
    </row>
    <row r="11" spans="1:55" ht="17.45" customHeight="1" x14ac:dyDescent="0.35">
      <c r="A11" s="192" t="s">
        <v>271</v>
      </c>
      <c r="B11" s="193"/>
      <c r="C11" s="193"/>
      <c r="D11" s="195" t="s">
        <v>17</v>
      </c>
      <c r="E11" s="202" t="s">
        <v>18</v>
      </c>
      <c r="F11" s="202"/>
      <c r="G11" s="196" t="s">
        <v>271</v>
      </c>
      <c r="H11" s="197"/>
      <c r="I11" s="198"/>
      <c r="J11" s="202" t="s">
        <v>17</v>
      </c>
      <c r="K11" s="202" t="s">
        <v>18</v>
      </c>
      <c r="L11" s="202"/>
      <c r="M11" s="192" t="s">
        <v>271</v>
      </c>
      <c r="N11" s="193"/>
      <c r="O11" s="193"/>
      <c r="P11" s="195" t="s">
        <v>17</v>
      </c>
      <c r="Q11" s="202" t="s">
        <v>18</v>
      </c>
      <c r="R11" s="202"/>
    </row>
    <row r="12" spans="1:55" ht="21" customHeight="1" x14ac:dyDescent="0.35">
      <c r="A12" s="194"/>
      <c r="B12" s="194"/>
      <c r="C12" s="194"/>
      <c r="D12" s="194"/>
      <c r="E12" s="204"/>
      <c r="F12" s="204"/>
      <c r="G12" s="199"/>
      <c r="H12" s="200"/>
      <c r="I12" s="201"/>
      <c r="J12" s="203"/>
      <c r="K12" s="204"/>
      <c r="L12" s="204"/>
      <c r="M12" s="194"/>
      <c r="N12" s="194"/>
      <c r="O12" s="194"/>
      <c r="P12" s="194"/>
      <c r="Q12" s="204"/>
      <c r="R12" s="204"/>
    </row>
    <row r="13" spans="1:55" ht="18.95" customHeight="1" x14ac:dyDescent="0.35">
      <c r="A13" s="205" t="s">
        <v>19</v>
      </c>
      <c r="B13" s="19" t="s">
        <v>20</v>
      </c>
      <c r="C13" s="20" t="s">
        <v>21</v>
      </c>
      <c r="D13" s="21">
        <v>3170</v>
      </c>
      <c r="E13" s="21"/>
      <c r="F13" s="21"/>
      <c r="G13" s="207" t="s">
        <v>22</v>
      </c>
      <c r="H13" s="19" t="s">
        <v>23</v>
      </c>
      <c r="I13" s="25" t="s">
        <v>24</v>
      </c>
      <c r="J13" s="24">
        <v>910</v>
      </c>
      <c r="K13" s="24"/>
      <c r="L13" s="24"/>
      <c r="M13" s="207" t="s">
        <v>25</v>
      </c>
      <c r="N13" s="19" t="s">
        <v>26</v>
      </c>
      <c r="O13" s="20" t="s">
        <v>27</v>
      </c>
      <c r="P13" s="24">
        <v>1060</v>
      </c>
      <c r="Q13" s="24"/>
      <c r="R13" s="24"/>
    </row>
    <row r="14" spans="1:55" ht="18.75" customHeight="1" x14ac:dyDescent="0.35">
      <c r="A14" s="206"/>
      <c r="B14" s="19" t="s">
        <v>28</v>
      </c>
      <c r="C14" s="20" t="s">
        <v>29</v>
      </c>
      <c r="D14" s="21">
        <v>780</v>
      </c>
      <c r="E14" s="21"/>
      <c r="F14" s="21"/>
      <c r="G14" s="208"/>
      <c r="H14" s="19" t="s">
        <v>30</v>
      </c>
      <c r="I14" s="20" t="s">
        <v>31</v>
      </c>
      <c r="J14" s="24">
        <v>1790</v>
      </c>
      <c r="K14" s="24"/>
      <c r="L14" s="24"/>
      <c r="M14" s="210"/>
      <c r="N14" s="19" t="s">
        <v>32</v>
      </c>
      <c r="O14" s="20" t="s">
        <v>33</v>
      </c>
      <c r="P14" s="24">
        <v>3310</v>
      </c>
      <c r="Q14" s="24"/>
      <c r="R14" s="24"/>
    </row>
    <row r="15" spans="1:55" ht="18.95" customHeight="1" x14ac:dyDescent="0.35">
      <c r="A15" s="206"/>
      <c r="B15" s="19" t="s">
        <v>34</v>
      </c>
      <c r="C15" s="20" t="s">
        <v>35</v>
      </c>
      <c r="D15" s="21">
        <v>1850</v>
      </c>
      <c r="E15" s="21"/>
      <c r="F15" s="21"/>
      <c r="G15" s="209"/>
      <c r="H15" s="19" t="s">
        <v>36</v>
      </c>
      <c r="I15" s="20" t="s">
        <v>37</v>
      </c>
      <c r="J15" s="24">
        <v>810</v>
      </c>
      <c r="K15" s="24"/>
      <c r="L15" s="24"/>
      <c r="M15" s="210"/>
      <c r="N15" s="19" t="s">
        <v>38</v>
      </c>
      <c r="O15" s="20" t="s">
        <v>39</v>
      </c>
      <c r="P15" s="24">
        <v>6090</v>
      </c>
      <c r="Q15" s="24"/>
      <c r="R15" s="24"/>
    </row>
    <row r="16" spans="1:55" ht="18.95" customHeight="1" x14ac:dyDescent="0.35">
      <c r="A16" s="206"/>
      <c r="B16" s="19" t="s">
        <v>40</v>
      </c>
      <c r="C16" s="20" t="s">
        <v>41</v>
      </c>
      <c r="D16" s="21">
        <v>1250</v>
      </c>
      <c r="E16" s="21"/>
      <c r="F16" s="21"/>
      <c r="G16" s="212" t="s">
        <v>42</v>
      </c>
      <c r="H16" s="213"/>
      <c r="I16" s="214"/>
      <c r="J16" s="22">
        <f>SUM(J13:J15)</f>
        <v>3510</v>
      </c>
      <c r="K16" s="23">
        <f>SUM(K13:K15)</f>
        <v>0</v>
      </c>
      <c r="L16" s="23">
        <f>SUM(L13:L15)</f>
        <v>0</v>
      </c>
      <c r="M16" s="210"/>
      <c r="N16" s="19" t="s">
        <v>43</v>
      </c>
      <c r="O16" s="20" t="s">
        <v>259</v>
      </c>
      <c r="P16" s="24">
        <v>1400</v>
      </c>
      <c r="Q16" s="24"/>
      <c r="R16" s="24"/>
    </row>
    <row r="17" spans="1:18" ht="18.95" customHeight="1" x14ac:dyDescent="0.35">
      <c r="A17" s="206"/>
      <c r="B17" s="19" t="s">
        <v>44</v>
      </c>
      <c r="C17" s="20" t="s">
        <v>45</v>
      </c>
      <c r="D17" s="21">
        <v>1610</v>
      </c>
      <c r="E17" s="21"/>
      <c r="F17" s="21"/>
      <c r="G17" s="207" t="s">
        <v>46</v>
      </c>
      <c r="H17" s="19" t="s">
        <v>47</v>
      </c>
      <c r="I17" s="20" t="s">
        <v>48</v>
      </c>
      <c r="J17" s="24">
        <v>2160</v>
      </c>
      <c r="K17" s="24"/>
      <c r="L17" s="24"/>
      <c r="M17" s="211"/>
      <c r="N17" s="19" t="s">
        <v>49</v>
      </c>
      <c r="O17" s="20" t="s">
        <v>50</v>
      </c>
      <c r="P17" s="24">
        <v>2300</v>
      </c>
      <c r="Q17" s="24"/>
      <c r="R17" s="24"/>
    </row>
    <row r="18" spans="1:18" ht="18.95" customHeight="1" x14ac:dyDescent="0.35">
      <c r="A18" s="206"/>
      <c r="B18" s="19" t="s">
        <v>51</v>
      </c>
      <c r="C18" s="20" t="s">
        <v>52</v>
      </c>
      <c r="D18" s="21">
        <v>530</v>
      </c>
      <c r="E18" s="21"/>
      <c r="F18" s="21"/>
      <c r="G18" s="215"/>
      <c r="H18" s="19" t="s">
        <v>53</v>
      </c>
      <c r="I18" s="20" t="s">
        <v>54</v>
      </c>
      <c r="J18" s="24">
        <v>1260</v>
      </c>
      <c r="K18" s="24"/>
      <c r="L18" s="24"/>
      <c r="M18" s="212" t="s">
        <v>42</v>
      </c>
      <c r="N18" s="213"/>
      <c r="O18" s="214"/>
      <c r="P18" s="22">
        <f>SUM(P13:P17)</f>
        <v>14160</v>
      </c>
      <c r="Q18" s="23">
        <f>SUM(Q13:Q17)</f>
        <v>0</v>
      </c>
      <c r="R18" s="23">
        <f>SUM(R13:R17)</f>
        <v>0</v>
      </c>
    </row>
    <row r="19" spans="1:18" ht="18.95" customHeight="1" x14ac:dyDescent="0.35">
      <c r="A19" s="206"/>
      <c r="B19" s="19" t="s">
        <v>55</v>
      </c>
      <c r="C19" s="20" t="s">
        <v>56</v>
      </c>
      <c r="D19" s="21">
        <v>3390</v>
      </c>
      <c r="E19" s="21"/>
      <c r="F19" s="21"/>
      <c r="G19" s="215"/>
      <c r="H19" s="19" t="s">
        <v>57</v>
      </c>
      <c r="I19" s="20" t="s">
        <v>58</v>
      </c>
      <c r="J19" s="24">
        <v>1740</v>
      </c>
      <c r="K19" s="24"/>
      <c r="L19" s="24"/>
      <c r="M19" s="207" t="s">
        <v>59</v>
      </c>
      <c r="N19" s="19" t="s">
        <v>60</v>
      </c>
      <c r="O19" s="25" t="s">
        <v>61</v>
      </c>
      <c r="P19" s="24">
        <v>1860</v>
      </c>
      <c r="Q19" s="24"/>
      <c r="R19" s="24"/>
    </row>
    <row r="20" spans="1:18" ht="18.95" customHeight="1" x14ac:dyDescent="0.35">
      <c r="A20" s="206"/>
      <c r="B20" s="19" t="s">
        <v>62</v>
      </c>
      <c r="C20" s="20" t="s">
        <v>63</v>
      </c>
      <c r="D20" s="21">
        <v>4580</v>
      </c>
      <c r="E20" s="21"/>
      <c r="F20" s="21"/>
      <c r="G20" s="215"/>
      <c r="H20" s="19" t="s">
        <v>64</v>
      </c>
      <c r="I20" s="20" t="s">
        <v>65</v>
      </c>
      <c r="J20" s="111">
        <v>0</v>
      </c>
      <c r="K20" s="111"/>
      <c r="L20" s="24"/>
      <c r="M20" s="215"/>
      <c r="N20" s="19" t="s">
        <v>66</v>
      </c>
      <c r="O20" s="20" t="s">
        <v>67</v>
      </c>
      <c r="P20" s="24">
        <v>3110</v>
      </c>
      <c r="Q20" s="24"/>
      <c r="R20" s="24"/>
    </row>
    <row r="21" spans="1:18" ht="18.95" customHeight="1" x14ac:dyDescent="0.35">
      <c r="A21" s="206"/>
      <c r="B21" s="19" t="s">
        <v>68</v>
      </c>
      <c r="C21" s="20" t="s">
        <v>69</v>
      </c>
      <c r="D21" s="21">
        <v>3540</v>
      </c>
      <c r="E21" s="21"/>
      <c r="F21" s="21"/>
      <c r="G21" s="215"/>
      <c r="H21" s="19" t="s">
        <v>70</v>
      </c>
      <c r="I21" s="20" t="s">
        <v>71</v>
      </c>
      <c r="J21" s="24">
        <v>2890</v>
      </c>
      <c r="K21" s="24"/>
      <c r="L21" s="24"/>
      <c r="M21" s="215"/>
      <c r="N21" s="19" t="s">
        <v>72</v>
      </c>
      <c r="O21" s="20" t="s">
        <v>73</v>
      </c>
      <c r="P21" s="24">
        <v>4130</v>
      </c>
      <c r="Q21" s="24"/>
      <c r="R21" s="24"/>
    </row>
    <row r="22" spans="1:18" ht="18.95" customHeight="1" x14ac:dyDescent="0.35">
      <c r="A22" s="206"/>
      <c r="B22" s="19" t="s">
        <v>74</v>
      </c>
      <c r="C22" s="20" t="s">
        <v>75</v>
      </c>
      <c r="D22" s="21">
        <v>2950</v>
      </c>
      <c r="E22" s="21"/>
      <c r="F22" s="21"/>
      <c r="G22" s="215"/>
      <c r="H22" s="19" t="s">
        <v>76</v>
      </c>
      <c r="I22" s="25" t="s">
        <v>77</v>
      </c>
      <c r="J22" s="24">
        <v>2410</v>
      </c>
      <c r="K22" s="24"/>
      <c r="L22" s="24"/>
      <c r="M22" s="215"/>
      <c r="N22" s="19" t="s">
        <v>78</v>
      </c>
      <c r="O22" s="20" t="s">
        <v>79</v>
      </c>
      <c r="P22" s="24">
        <v>1960</v>
      </c>
      <c r="Q22" s="24"/>
      <c r="R22" s="24"/>
    </row>
    <row r="23" spans="1:18" ht="18.95" customHeight="1" x14ac:dyDescent="0.35">
      <c r="A23" s="206"/>
      <c r="B23" s="19" t="s">
        <v>80</v>
      </c>
      <c r="C23" s="20" t="s">
        <v>81</v>
      </c>
      <c r="D23" s="21">
        <v>1370</v>
      </c>
      <c r="E23" s="21"/>
      <c r="F23" s="21"/>
      <c r="G23" s="215"/>
      <c r="H23" s="19" t="s">
        <v>82</v>
      </c>
      <c r="I23" s="25" t="s">
        <v>83</v>
      </c>
      <c r="J23" s="24">
        <v>1350</v>
      </c>
      <c r="K23" s="24"/>
      <c r="L23" s="24"/>
      <c r="M23" s="215"/>
      <c r="N23" s="19" t="s">
        <v>84</v>
      </c>
      <c r="O23" s="20" t="s">
        <v>85</v>
      </c>
      <c r="P23" s="24">
        <v>3510</v>
      </c>
      <c r="Q23" s="24"/>
      <c r="R23" s="24"/>
    </row>
    <row r="24" spans="1:18" ht="18.95" customHeight="1" x14ac:dyDescent="0.35">
      <c r="A24" s="217" t="s">
        <v>42</v>
      </c>
      <c r="B24" s="218"/>
      <c r="C24" s="218"/>
      <c r="D24" s="26">
        <f>SUM(D13:D23)</f>
        <v>25020</v>
      </c>
      <c r="E24" s="27">
        <f>SUM(E13:E23)</f>
        <v>0</v>
      </c>
      <c r="F24" s="27">
        <f>SUM(F13:F23)</f>
        <v>0</v>
      </c>
      <c r="G24" s="215"/>
      <c r="H24" s="19" t="s">
        <v>86</v>
      </c>
      <c r="I24" s="20" t="s">
        <v>87</v>
      </c>
      <c r="J24" s="24">
        <v>930</v>
      </c>
      <c r="K24" s="24"/>
      <c r="L24" s="24"/>
      <c r="M24" s="215"/>
      <c r="N24" s="19" t="s">
        <v>88</v>
      </c>
      <c r="O24" s="20" t="s">
        <v>89</v>
      </c>
      <c r="P24" s="24">
        <v>3400</v>
      </c>
      <c r="Q24" s="24"/>
      <c r="R24" s="24"/>
    </row>
    <row r="25" spans="1:18" ht="18.95" customHeight="1" x14ac:dyDescent="0.35">
      <c r="A25" s="219" t="s">
        <v>90</v>
      </c>
      <c r="B25" s="19" t="s">
        <v>91</v>
      </c>
      <c r="C25" s="20" t="s">
        <v>92</v>
      </c>
      <c r="D25" s="21">
        <v>4160</v>
      </c>
      <c r="E25" s="21"/>
      <c r="F25" s="21"/>
      <c r="G25" s="215"/>
      <c r="H25" s="19" t="s">
        <v>93</v>
      </c>
      <c r="I25" s="20" t="s">
        <v>94</v>
      </c>
      <c r="J25" s="24">
        <v>1340</v>
      </c>
      <c r="K25" s="24"/>
      <c r="L25" s="24"/>
      <c r="M25" s="215"/>
      <c r="N25" s="19" t="s">
        <v>95</v>
      </c>
      <c r="O25" s="20" t="s">
        <v>96</v>
      </c>
      <c r="P25" s="24">
        <v>3560</v>
      </c>
      <c r="Q25" s="24"/>
      <c r="R25" s="24"/>
    </row>
    <row r="26" spans="1:18" ht="18.95" customHeight="1" x14ac:dyDescent="0.35">
      <c r="A26" s="220"/>
      <c r="B26" s="19" t="s">
        <v>97</v>
      </c>
      <c r="C26" s="20" t="s">
        <v>98</v>
      </c>
      <c r="D26" s="21">
        <v>2210</v>
      </c>
      <c r="E26" s="21"/>
      <c r="F26" s="21"/>
      <c r="G26" s="215"/>
      <c r="H26" s="19" t="s">
        <v>99</v>
      </c>
      <c r="I26" s="25" t="s">
        <v>100</v>
      </c>
      <c r="J26" s="24">
        <v>2010</v>
      </c>
      <c r="K26" s="24"/>
      <c r="L26" s="24"/>
      <c r="M26" s="215"/>
      <c r="N26" s="19" t="s">
        <v>101</v>
      </c>
      <c r="O26" s="20" t="s">
        <v>102</v>
      </c>
      <c r="P26" s="24">
        <v>1730</v>
      </c>
      <c r="Q26" s="24"/>
      <c r="R26" s="24"/>
    </row>
    <row r="27" spans="1:18" ht="18.95" customHeight="1" x14ac:dyDescent="0.35">
      <c r="A27" s="220"/>
      <c r="B27" s="19" t="s">
        <v>103</v>
      </c>
      <c r="C27" s="20" t="s">
        <v>104</v>
      </c>
      <c r="D27" s="21">
        <v>2150</v>
      </c>
      <c r="E27" s="21"/>
      <c r="F27" s="21"/>
      <c r="G27" s="215"/>
      <c r="H27" s="19" t="s">
        <v>105</v>
      </c>
      <c r="I27" s="20" t="s">
        <v>106</v>
      </c>
      <c r="J27" s="24">
        <v>2280</v>
      </c>
      <c r="K27" s="24"/>
      <c r="L27" s="24"/>
      <c r="M27" s="216"/>
      <c r="N27" s="19" t="s">
        <v>107</v>
      </c>
      <c r="O27" s="20" t="s">
        <v>108</v>
      </c>
      <c r="P27" s="24">
        <v>2630</v>
      </c>
      <c r="Q27" s="24"/>
      <c r="R27" s="24"/>
    </row>
    <row r="28" spans="1:18" ht="18.95" customHeight="1" x14ac:dyDescent="0.35">
      <c r="A28" s="220"/>
      <c r="B28" s="19" t="s">
        <v>109</v>
      </c>
      <c r="C28" s="20" t="s">
        <v>110</v>
      </c>
      <c r="D28" s="21">
        <v>2580</v>
      </c>
      <c r="E28" s="21"/>
      <c r="F28" s="21"/>
      <c r="G28" s="215"/>
      <c r="H28" s="19" t="s">
        <v>111</v>
      </c>
      <c r="I28" s="20" t="s">
        <v>112</v>
      </c>
      <c r="J28" s="24">
        <v>6400</v>
      </c>
      <c r="K28" s="24"/>
      <c r="L28" s="24"/>
      <c r="M28" s="212" t="s">
        <v>42</v>
      </c>
      <c r="N28" s="223"/>
      <c r="O28" s="224"/>
      <c r="P28" s="22">
        <f>SUM(P19:P27)</f>
        <v>25890</v>
      </c>
      <c r="Q28" s="23">
        <f>SUM(Q19:Q27)</f>
        <v>0</v>
      </c>
      <c r="R28" s="23">
        <f>SUM(R19:R27)</f>
        <v>0</v>
      </c>
    </row>
    <row r="29" spans="1:18" ht="18.95" customHeight="1" x14ac:dyDescent="0.35">
      <c r="A29" s="220"/>
      <c r="B29" s="19" t="s">
        <v>113</v>
      </c>
      <c r="C29" s="20" t="s">
        <v>114</v>
      </c>
      <c r="D29" s="21">
        <v>1890</v>
      </c>
      <c r="E29" s="21"/>
      <c r="F29" s="21"/>
      <c r="G29" s="215"/>
      <c r="H29" s="19" t="s">
        <v>115</v>
      </c>
      <c r="I29" s="20" t="s">
        <v>116</v>
      </c>
      <c r="J29" s="24">
        <v>6040</v>
      </c>
      <c r="K29" s="24"/>
      <c r="L29" s="24"/>
      <c r="M29" s="207" t="s">
        <v>117</v>
      </c>
      <c r="N29" s="19" t="s">
        <v>118</v>
      </c>
      <c r="O29" s="20" t="s">
        <v>119</v>
      </c>
      <c r="P29" s="24">
        <v>1920</v>
      </c>
      <c r="Q29" s="24"/>
      <c r="R29" s="24"/>
    </row>
    <row r="30" spans="1:18" ht="18.95" customHeight="1" x14ac:dyDescent="0.35">
      <c r="A30" s="220"/>
      <c r="B30" s="19" t="s">
        <v>120</v>
      </c>
      <c r="C30" s="20" t="s">
        <v>121</v>
      </c>
      <c r="D30" s="21">
        <v>3410</v>
      </c>
      <c r="E30" s="21"/>
      <c r="F30" s="21"/>
      <c r="G30" s="215"/>
      <c r="H30" s="19" t="s">
        <v>122</v>
      </c>
      <c r="I30" s="20" t="s">
        <v>123</v>
      </c>
      <c r="J30" s="24">
        <v>2360</v>
      </c>
      <c r="K30" s="24"/>
      <c r="L30" s="24"/>
      <c r="M30" s="215"/>
      <c r="N30" s="19" t="s">
        <v>124</v>
      </c>
      <c r="O30" s="20" t="s">
        <v>308</v>
      </c>
      <c r="P30" s="24">
        <v>2650</v>
      </c>
      <c r="Q30" s="24"/>
      <c r="R30" s="24"/>
    </row>
    <row r="31" spans="1:18" ht="18.95" customHeight="1" x14ac:dyDescent="0.35">
      <c r="A31" s="220"/>
      <c r="B31" s="19" t="s">
        <v>125</v>
      </c>
      <c r="C31" s="20" t="s">
        <v>126</v>
      </c>
      <c r="D31" s="21">
        <v>5120</v>
      </c>
      <c r="E31" s="21"/>
      <c r="F31" s="21"/>
      <c r="G31" s="215"/>
      <c r="H31" s="19" t="s">
        <v>127</v>
      </c>
      <c r="I31" s="20" t="s">
        <v>128</v>
      </c>
      <c r="J31" s="24">
        <v>4340</v>
      </c>
      <c r="K31" s="24"/>
      <c r="L31" s="24"/>
      <c r="M31" s="215"/>
      <c r="N31" s="19" t="s">
        <v>129</v>
      </c>
      <c r="O31" s="25" t="s">
        <v>130</v>
      </c>
      <c r="P31" s="24">
        <v>3250</v>
      </c>
      <c r="Q31" s="24"/>
      <c r="R31" s="24"/>
    </row>
    <row r="32" spans="1:18" ht="18.95" customHeight="1" x14ac:dyDescent="0.35">
      <c r="A32" s="220"/>
      <c r="B32" s="19" t="s">
        <v>131</v>
      </c>
      <c r="C32" s="20" t="s">
        <v>132</v>
      </c>
      <c r="D32" s="21">
        <v>4980</v>
      </c>
      <c r="E32" s="21"/>
      <c r="F32" s="21"/>
      <c r="G32" s="216"/>
      <c r="H32" s="19" t="s">
        <v>133</v>
      </c>
      <c r="I32" s="20" t="s">
        <v>134</v>
      </c>
      <c r="J32" s="24">
        <v>3500</v>
      </c>
      <c r="K32" s="24"/>
      <c r="L32" s="24"/>
      <c r="M32" s="215"/>
      <c r="N32" s="19" t="s">
        <v>135</v>
      </c>
      <c r="O32" s="25" t="s">
        <v>136</v>
      </c>
      <c r="P32" s="24">
        <v>1950</v>
      </c>
      <c r="Q32" s="24"/>
      <c r="R32" s="24"/>
    </row>
    <row r="33" spans="1:18" ht="18.95" customHeight="1" x14ac:dyDescent="0.35">
      <c r="A33" s="220"/>
      <c r="B33" s="19" t="s">
        <v>137</v>
      </c>
      <c r="C33" s="20" t="s">
        <v>138</v>
      </c>
      <c r="D33" s="21">
        <v>740</v>
      </c>
      <c r="E33" s="21"/>
      <c r="F33" s="21"/>
      <c r="G33" s="212" t="s">
        <v>42</v>
      </c>
      <c r="H33" s="223"/>
      <c r="I33" s="224"/>
      <c r="J33" s="22">
        <f>SUM(J17:J32)</f>
        <v>41010</v>
      </c>
      <c r="K33" s="23">
        <f>SUM(K17:K32)</f>
        <v>0</v>
      </c>
      <c r="L33" s="23">
        <f>SUM(L17:L32)</f>
        <v>0</v>
      </c>
      <c r="M33" s="215"/>
      <c r="N33" s="19" t="s">
        <v>139</v>
      </c>
      <c r="O33" s="20" t="s">
        <v>140</v>
      </c>
      <c r="P33" s="24">
        <v>3200</v>
      </c>
      <c r="Q33" s="24"/>
      <c r="R33" s="24"/>
    </row>
    <row r="34" spans="1:18" ht="18.95" customHeight="1" x14ac:dyDescent="0.35">
      <c r="A34" s="220"/>
      <c r="B34" s="19" t="s">
        <v>141</v>
      </c>
      <c r="C34" s="20" t="s">
        <v>142</v>
      </c>
      <c r="D34" s="21">
        <v>3180</v>
      </c>
      <c r="E34" s="21"/>
      <c r="F34" s="21"/>
      <c r="G34" s="207" t="s">
        <v>143</v>
      </c>
      <c r="H34" s="19" t="s">
        <v>144</v>
      </c>
      <c r="I34" s="20" t="s">
        <v>145</v>
      </c>
      <c r="J34" s="24">
        <v>2660</v>
      </c>
      <c r="K34" s="24"/>
      <c r="L34" s="24"/>
      <c r="M34" s="215"/>
      <c r="N34" s="19" t="s">
        <v>146</v>
      </c>
      <c r="O34" s="20" t="s">
        <v>147</v>
      </c>
      <c r="P34" s="24">
        <v>2280</v>
      </c>
      <c r="Q34" s="24"/>
      <c r="R34" s="24"/>
    </row>
    <row r="35" spans="1:18" ht="18.95" customHeight="1" x14ac:dyDescent="0.35">
      <c r="A35" s="220"/>
      <c r="B35" s="19" t="s">
        <v>148</v>
      </c>
      <c r="C35" s="20" t="s">
        <v>149</v>
      </c>
      <c r="D35" s="21">
        <v>4300</v>
      </c>
      <c r="E35" s="21"/>
      <c r="F35" s="21"/>
      <c r="G35" s="216"/>
      <c r="H35" s="19" t="s">
        <v>150</v>
      </c>
      <c r="I35" s="20" t="s">
        <v>272</v>
      </c>
      <c r="J35" s="24">
        <v>960</v>
      </c>
      <c r="K35" s="24"/>
      <c r="L35" s="24"/>
      <c r="M35" s="215"/>
      <c r="N35" s="19" t="s">
        <v>151</v>
      </c>
      <c r="O35" s="25" t="s">
        <v>152</v>
      </c>
      <c r="P35" s="24">
        <v>2660</v>
      </c>
      <c r="Q35" s="24"/>
      <c r="R35" s="24"/>
    </row>
    <row r="36" spans="1:18" ht="18.75" customHeight="1" x14ac:dyDescent="0.35">
      <c r="A36" s="221"/>
      <c r="B36" s="19" t="s">
        <v>153</v>
      </c>
      <c r="C36" s="20" t="s">
        <v>154</v>
      </c>
      <c r="D36" s="21">
        <v>2180</v>
      </c>
      <c r="E36" s="21"/>
      <c r="F36" s="21"/>
      <c r="G36" s="212" t="s">
        <v>42</v>
      </c>
      <c r="H36" s="223"/>
      <c r="I36" s="224"/>
      <c r="J36" s="22">
        <f>SUM(J34:J35)</f>
        <v>3620</v>
      </c>
      <c r="K36" s="23">
        <f>SUM(K34:K35)</f>
        <v>0</v>
      </c>
      <c r="L36" s="23">
        <f>SUM(L34:L35)</f>
        <v>0</v>
      </c>
      <c r="M36" s="216"/>
      <c r="N36" s="19" t="s">
        <v>155</v>
      </c>
      <c r="O36" s="20" t="s">
        <v>156</v>
      </c>
      <c r="P36" s="24">
        <v>3460</v>
      </c>
      <c r="Q36" s="24"/>
      <c r="R36" s="24"/>
    </row>
    <row r="37" spans="1:18" ht="18.95" customHeight="1" x14ac:dyDescent="0.35">
      <c r="A37" s="222"/>
      <c r="B37" s="19" t="s">
        <v>157</v>
      </c>
      <c r="C37" s="20" t="s">
        <v>256</v>
      </c>
      <c r="D37" s="21">
        <v>0</v>
      </c>
      <c r="E37" s="21"/>
      <c r="F37" s="21"/>
      <c r="G37" s="207" t="s">
        <v>273</v>
      </c>
      <c r="H37" s="19" t="s">
        <v>274</v>
      </c>
      <c r="I37" s="20" t="s">
        <v>275</v>
      </c>
      <c r="J37" s="24">
        <v>860</v>
      </c>
      <c r="K37" s="24"/>
      <c r="L37" s="24"/>
      <c r="M37" s="212" t="s">
        <v>42</v>
      </c>
      <c r="N37" s="223"/>
      <c r="O37" s="224"/>
      <c r="P37" s="22">
        <f>SUM(P29:P36)</f>
        <v>21370</v>
      </c>
      <c r="Q37" s="23">
        <f>SUM(Q29:Q36)</f>
        <v>0</v>
      </c>
      <c r="R37" s="23">
        <f>SUM(R29:R36)</f>
        <v>0</v>
      </c>
    </row>
    <row r="38" spans="1:18" ht="18.95" customHeight="1" x14ac:dyDescent="0.35">
      <c r="A38" s="212" t="s">
        <v>42</v>
      </c>
      <c r="B38" s="223"/>
      <c r="C38" s="224"/>
      <c r="D38" s="22">
        <f>SUM(D25:D37)</f>
        <v>36900</v>
      </c>
      <c r="E38" s="23">
        <f>SUM(E25:E37)</f>
        <v>0</v>
      </c>
      <c r="F38" s="23">
        <f>SUM(F25:F37)</f>
        <v>0</v>
      </c>
      <c r="G38" s="216"/>
      <c r="H38" s="19" t="s">
        <v>276</v>
      </c>
      <c r="I38" s="20" t="s">
        <v>277</v>
      </c>
      <c r="J38" s="24">
        <v>0</v>
      </c>
      <c r="K38" s="24">
        <v>0</v>
      </c>
      <c r="L38" s="24"/>
      <c r="M38" s="207" t="s">
        <v>163</v>
      </c>
      <c r="N38" s="19" t="s">
        <v>164</v>
      </c>
      <c r="O38" s="20" t="s">
        <v>165</v>
      </c>
      <c r="P38" s="24">
        <v>2920</v>
      </c>
      <c r="Q38" s="24"/>
      <c r="R38" s="24"/>
    </row>
    <row r="39" spans="1:18" ht="18.95" customHeight="1" x14ac:dyDescent="0.35">
      <c r="A39" s="207" t="s">
        <v>166</v>
      </c>
      <c r="B39" s="19" t="s">
        <v>167</v>
      </c>
      <c r="C39" s="20" t="s">
        <v>168</v>
      </c>
      <c r="D39" s="21">
        <v>4690</v>
      </c>
      <c r="E39" s="21"/>
      <c r="F39" s="21"/>
      <c r="G39" s="212" t="s">
        <v>42</v>
      </c>
      <c r="H39" s="223"/>
      <c r="I39" s="224"/>
      <c r="J39" s="22">
        <f>SUM(J37:J38)</f>
        <v>860</v>
      </c>
      <c r="K39" s="23">
        <f>SUM(K37:K38)</f>
        <v>0</v>
      </c>
      <c r="L39" s="23">
        <f>SUM(L37:L38)</f>
        <v>0</v>
      </c>
      <c r="M39" s="215"/>
      <c r="N39" s="19" t="s">
        <v>171</v>
      </c>
      <c r="O39" s="20" t="s">
        <v>172</v>
      </c>
      <c r="P39" s="24">
        <v>2270</v>
      </c>
      <c r="Q39" s="24"/>
      <c r="R39" s="24"/>
    </row>
    <row r="40" spans="1:18" ht="18.95" customHeight="1" x14ac:dyDescent="0.35">
      <c r="A40" s="215"/>
      <c r="B40" s="19" t="s">
        <v>173</v>
      </c>
      <c r="C40" s="20" t="s">
        <v>174</v>
      </c>
      <c r="D40" s="21">
        <v>3980</v>
      </c>
      <c r="E40" s="21"/>
      <c r="F40" s="21"/>
      <c r="G40" s="207" t="s">
        <v>158</v>
      </c>
      <c r="H40" s="19" t="s">
        <v>159</v>
      </c>
      <c r="I40" s="20" t="s">
        <v>160</v>
      </c>
      <c r="J40" s="24">
        <v>2550</v>
      </c>
      <c r="K40" s="24"/>
      <c r="L40" s="24"/>
      <c r="M40" s="215"/>
      <c r="N40" s="19" t="s">
        <v>177</v>
      </c>
      <c r="O40" s="20" t="s">
        <v>178</v>
      </c>
      <c r="P40" s="24">
        <v>1540</v>
      </c>
      <c r="Q40" s="24"/>
      <c r="R40" s="24"/>
    </row>
    <row r="41" spans="1:18" ht="18.95" customHeight="1" x14ac:dyDescent="0.35">
      <c r="A41" s="215"/>
      <c r="B41" s="19" t="s">
        <v>179</v>
      </c>
      <c r="C41" s="20" t="s">
        <v>180</v>
      </c>
      <c r="D41" s="21">
        <v>1950</v>
      </c>
      <c r="E41" s="21"/>
      <c r="F41" s="21"/>
      <c r="G41" s="215"/>
      <c r="H41" s="19" t="s">
        <v>161</v>
      </c>
      <c r="I41" s="20" t="s">
        <v>162</v>
      </c>
      <c r="J41" s="24">
        <v>990</v>
      </c>
      <c r="K41" s="24"/>
      <c r="L41" s="24"/>
      <c r="M41" s="216"/>
      <c r="N41" s="19" t="s">
        <v>183</v>
      </c>
      <c r="O41" s="20" t="s">
        <v>184</v>
      </c>
      <c r="P41" s="24">
        <v>1770</v>
      </c>
      <c r="Q41" s="24"/>
      <c r="R41" s="24"/>
    </row>
    <row r="42" spans="1:18" ht="18.95" customHeight="1" x14ac:dyDescent="0.35">
      <c r="A42" s="215"/>
      <c r="B42" s="19" t="s">
        <v>185</v>
      </c>
      <c r="C42" s="20" t="s">
        <v>186</v>
      </c>
      <c r="D42" s="21">
        <v>2120</v>
      </c>
      <c r="E42" s="21"/>
      <c r="F42" s="21"/>
      <c r="G42" s="215"/>
      <c r="H42" s="19" t="s">
        <v>169</v>
      </c>
      <c r="I42" s="20" t="s">
        <v>170</v>
      </c>
      <c r="J42" s="24">
        <v>2160</v>
      </c>
      <c r="K42" s="24"/>
      <c r="L42" s="24"/>
      <c r="M42" s="212" t="s">
        <v>42</v>
      </c>
      <c r="N42" s="223"/>
      <c r="O42" s="224"/>
      <c r="P42" s="22">
        <f>SUM(P38:P41)</f>
        <v>8500</v>
      </c>
      <c r="Q42" s="23">
        <f>SUM(Q38:Q41)</f>
        <v>0</v>
      </c>
      <c r="R42" s="23">
        <f>SUM(R38:R41)</f>
        <v>0</v>
      </c>
    </row>
    <row r="43" spans="1:18" ht="18.95" customHeight="1" x14ac:dyDescent="0.35">
      <c r="A43" s="215"/>
      <c r="B43" s="19" t="s">
        <v>189</v>
      </c>
      <c r="C43" s="20" t="s">
        <v>190</v>
      </c>
      <c r="D43" s="21">
        <v>2470</v>
      </c>
      <c r="E43" s="21"/>
      <c r="F43" s="21"/>
      <c r="G43" s="215"/>
      <c r="H43" s="19" t="s">
        <v>175</v>
      </c>
      <c r="I43" s="25" t="s">
        <v>176</v>
      </c>
      <c r="J43" s="24">
        <v>2490</v>
      </c>
      <c r="K43" s="24"/>
      <c r="L43" s="24"/>
      <c r="M43" s="207" t="s">
        <v>193</v>
      </c>
      <c r="N43" s="19" t="s">
        <v>194</v>
      </c>
      <c r="O43" s="20" t="s">
        <v>195</v>
      </c>
      <c r="P43" s="24">
        <v>1020</v>
      </c>
      <c r="Q43" s="24"/>
      <c r="R43" s="24"/>
    </row>
    <row r="44" spans="1:18" ht="18.95" customHeight="1" x14ac:dyDescent="0.35">
      <c r="A44" s="215"/>
      <c r="B44" s="19" t="s">
        <v>196</v>
      </c>
      <c r="C44" s="20" t="s">
        <v>197</v>
      </c>
      <c r="D44" s="21">
        <v>1350</v>
      </c>
      <c r="E44" s="21"/>
      <c r="F44" s="21"/>
      <c r="G44" s="215"/>
      <c r="H44" s="19" t="s">
        <v>181</v>
      </c>
      <c r="I44" s="20" t="s">
        <v>182</v>
      </c>
      <c r="J44" s="24">
        <v>2900</v>
      </c>
      <c r="K44" s="24"/>
      <c r="L44" s="24"/>
      <c r="M44" s="215"/>
      <c r="N44" s="19" t="s">
        <v>200</v>
      </c>
      <c r="O44" s="20" t="s">
        <v>201</v>
      </c>
      <c r="P44" s="24">
        <v>2280</v>
      </c>
      <c r="Q44" s="24"/>
      <c r="R44" s="24"/>
    </row>
    <row r="45" spans="1:18" ht="18.95" customHeight="1" x14ac:dyDescent="0.35">
      <c r="A45" s="215"/>
      <c r="B45" s="19" t="s">
        <v>202</v>
      </c>
      <c r="C45" s="20" t="s">
        <v>203</v>
      </c>
      <c r="D45" s="21">
        <v>2550</v>
      </c>
      <c r="E45" s="21"/>
      <c r="F45" s="21"/>
      <c r="G45" s="215"/>
      <c r="H45" s="19" t="s">
        <v>187</v>
      </c>
      <c r="I45" s="20" t="s">
        <v>188</v>
      </c>
      <c r="J45" s="24">
        <v>3870</v>
      </c>
      <c r="K45" s="24"/>
      <c r="L45" s="24"/>
      <c r="M45" s="215"/>
      <c r="N45" s="19" t="s">
        <v>206</v>
      </c>
      <c r="O45" s="25" t="s">
        <v>207</v>
      </c>
      <c r="P45" s="24">
        <v>1920</v>
      </c>
      <c r="Q45" s="24"/>
      <c r="R45" s="24"/>
    </row>
    <row r="46" spans="1:18" ht="18.95" customHeight="1" x14ac:dyDescent="0.35">
      <c r="A46" s="216"/>
      <c r="B46" s="19" t="s">
        <v>208</v>
      </c>
      <c r="C46" s="20" t="s">
        <v>209</v>
      </c>
      <c r="D46" s="21">
        <v>2600</v>
      </c>
      <c r="E46" s="21"/>
      <c r="F46" s="21"/>
      <c r="G46" s="215"/>
      <c r="H46" s="19" t="s">
        <v>191</v>
      </c>
      <c r="I46" s="20" t="s">
        <v>192</v>
      </c>
      <c r="J46" s="24">
        <v>1830</v>
      </c>
      <c r="K46" s="24"/>
      <c r="L46" s="24"/>
      <c r="M46" s="215"/>
      <c r="N46" s="19" t="s">
        <v>212</v>
      </c>
      <c r="O46" s="20" t="s">
        <v>213</v>
      </c>
      <c r="P46" s="24">
        <v>870</v>
      </c>
      <c r="Q46" s="24"/>
      <c r="R46" s="24"/>
    </row>
    <row r="47" spans="1:18" ht="18.95" customHeight="1" x14ac:dyDescent="0.35">
      <c r="A47" s="212" t="s">
        <v>42</v>
      </c>
      <c r="B47" s="223"/>
      <c r="C47" s="224"/>
      <c r="D47" s="22">
        <f>SUM(D39:D46)</f>
        <v>21710</v>
      </c>
      <c r="E47" s="23">
        <f>SUM(E39:E46)</f>
        <v>0</v>
      </c>
      <c r="F47" s="23">
        <f>SUM(F39:F46)</f>
        <v>0</v>
      </c>
      <c r="G47" s="215"/>
      <c r="H47" s="19" t="s">
        <v>198</v>
      </c>
      <c r="I47" s="20" t="s">
        <v>199</v>
      </c>
      <c r="J47" s="24">
        <v>500</v>
      </c>
      <c r="K47" s="24"/>
      <c r="L47" s="24"/>
      <c r="M47" s="215"/>
      <c r="N47" s="19" t="s">
        <v>216</v>
      </c>
      <c r="O47" s="20" t="s">
        <v>217</v>
      </c>
      <c r="P47" s="24">
        <v>2020</v>
      </c>
      <c r="Q47" s="24"/>
      <c r="R47" s="24"/>
    </row>
    <row r="48" spans="1:18" ht="18.95" customHeight="1" x14ac:dyDescent="0.35">
      <c r="A48" s="207" t="s">
        <v>218</v>
      </c>
      <c r="B48" s="19" t="s">
        <v>219</v>
      </c>
      <c r="C48" s="20" t="s">
        <v>220</v>
      </c>
      <c r="D48" s="21">
        <v>3510</v>
      </c>
      <c r="E48" s="21"/>
      <c r="F48" s="21"/>
      <c r="G48" s="215"/>
      <c r="H48" s="19" t="s">
        <v>204</v>
      </c>
      <c r="I48" s="20" t="s">
        <v>205</v>
      </c>
      <c r="J48" s="24">
        <v>1900</v>
      </c>
      <c r="K48" s="24"/>
      <c r="L48" s="24"/>
      <c r="M48" s="216"/>
      <c r="N48" s="19" t="s">
        <v>223</v>
      </c>
      <c r="O48" s="20" t="s">
        <v>224</v>
      </c>
      <c r="P48" s="24">
        <v>1060</v>
      </c>
      <c r="Q48" s="24"/>
      <c r="R48" s="24"/>
    </row>
    <row r="49" spans="1:18" ht="18.95" customHeight="1" x14ac:dyDescent="0.35">
      <c r="A49" s="215"/>
      <c r="B49" s="19" t="s">
        <v>225</v>
      </c>
      <c r="C49" s="20" t="s">
        <v>226</v>
      </c>
      <c r="D49" s="21">
        <v>3970</v>
      </c>
      <c r="E49" s="21"/>
      <c r="F49" s="21"/>
      <c r="G49" s="215"/>
      <c r="H49" s="19" t="s">
        <v>210</v>
      </c>
      <c r="I49" s="20" t="s">
        <v>211</v>
      </c>
      <c r="J49" s="24">
        <v>1740</v>
      </c>
      <c r="K49" s="24"/>
      <c r="L49" s="24"/>
      <c r="M49" s="212" t="s">
        <v>42</v>
      </c>
      <c r="N49" s="223"/>
      <c r="O49" s="224"/>
      <c r="P49" s="22">
        <f>SUM(P43:P48)</f>
        <v>9170</v>
      </c>
      <c r="Q49" s="23">
        <f>SUM(Q43:Q48)</f>
        <v>0</v>
      </c>
      <c r="R49" s="23">
        <f>SUM(R43:R48)</f>
        <v>0</v>
      </c>
    </row>
    <row r="50" spans="1:18" ht="18.95" customHeight="1" x14ac:dyDescent="0.35">
      <c r="A50" s="215"/>
      <c r="B50" s="19" t="s">
        <v>229</v>
      </c>
      <c r="C50" s="20" t="s">
        <v>230</v>
      </c>
      <c r="D50" s="21">
        <v>3890</v>
      </c>
      <c r="E50" s="21"/>
      <c r="F50" s="21"/>
      <c r="G50" s="215"/>
      <c r="H50" s="19" t="s">
        <v>214</v>
      </c>
      <c r="I50" s="20" t="s">
        <v>215</v>
      </c>
      <c r="J50" s="24">
        <v>4530</v>
      </c>
      <c r="K50" s="24"/>
      <c r="L50" s="24"/>
      <c r="M50" s="207" t="s">
        <v>233</v>
      </c>
      <c r="N50" s="19" t="s">
        <v>234</v>
      </c>
      <c r="O50" s="20" t="s">
        <v>235</v>
      </c>
      <c r="P50" s="24">
        <v>2240</v>
      </c>
      <c r="Q50" s="24"/>
      <c r="R50" s="24"/>
    </row>
    <row r="51" spans="1:18" ht="18.95" customHeight="1" x14ac:dyDescent="0.35">
      <c r="A51" s="215"/>
      <c r="B51" s="19" t="s">
        <v>236</v>
      </c>
      <c r="C51" s="20" t="s">
        <v>237</v>
      </c>
      <c r="D51" s="21">
        <v>2340</v>
      </c>
      <c r="E51" s="21"/>
      <c r="F51" s="21"/>
      <c r="G51" s="215"/>
      <c r="H51" s="19" t="s">
        <v>221</v>
      </c>
      <c r="I51" s="20" t="s">
        <v>222</v>
      </c>
      <c r="J51" s="24">
        <v>3300</v>
      </c>
      <c r="K51" s="24"/>
      <c r="L51" s="24"/>
      <c r="M51" s="216"/>
      <c r="N51" s="19" t="s">
        <v>240</v>
      </c>
      <c r="O51" s="20" t="s">
        <v>241</v>
      </c>
      <c r="P51" s="24">
        <v>1950</v>
      </c>
      <c r="Q51" s="24"/>
      <c r="R51" s="24"/>
    </row>
    <row r="52" spans="1:18" ht="18.95" customHeight="1" x14ac:dyDescent="0.35">
      <c r="A52" s="215"/>
      <c r="B52" s="19" t="s">
        <v>242</v>
      </c>
      <c r="C52" s="20" t="s">
        <v>243</v>
      </c>
      <c r="D52" s="21">
        <v>4550</v>
      </c>
      <c r="E52" s="21"/>
      <c r="F52" s="21"/>
      <c r="G52" s="215"/>
      <c r="H52" s="19" t="s">
        <v>227</v>
      </c>
      <c r="I52" s="20" t="s">
        <v>228</v>
      </c>
      <c r="J52" s="24">
        <v>1930</v>
      </c>
      <c r="K52" s="24"/>
      <c r="L52" s="24"/>
      <c r="M52" s="212" t="s">
        <v>42</v>
      </c>
      <c r="N52" s="223"/>
      <c r="O52" s="224"/>
      <c r="P52" s="22">
        <f>SUM(P50:P51)</f>
        <v>4190</v>
      </c>
      <c r="Q52" s="23">
        <f>SUM(Q50:Q51)</f>
        <v>0</v>
      </c>
      <c r="R52" s="23">
        <f>SUM(R50:R51)</f>
        <v>0</v>
      </c>
    </row>
    <row r="53" spans="1:18" ht="18.95" customHeight="1" x14ac:dyDescent="0.35">
      <c r="A53" s="215"/>
      <c r="B53" s="19" t="s">
        <v>246</v>
      </c>
      <c r="C53" s="20" t="s">
        <v>257</v>
      </c>
      <c r="D53" s="21">
        <v>1440</v>
      </c>
      <c r="E53" s="21"/>
      <c r="F53" s="21"/>
      <c r="G53" s="215"/>
      <c r="H53" s="19" t="s">
        <v>231</v>
      </c>
      <c r="I53" s="25" t="s">
        <v>232</v>
      </c>
      <c r="J53" s="24">
        <v>2990</v>
      </c>
      <c r="K53" s="24"/>
      <c r="L53" s="24"/>
      <c r="M53" s="39" t="s">
        <v>278</v>
      </c>
      <c r="N53" s="19" t="s">
        <v>279</v>
      </c>
      <c r="O53" s="20" t="s">
        <v>280</v>
      </c>
      <c r="P53" s="24">
        <v>410</v>
      </c>
      <c r="Q53" s="24"/>
      <c r="R53" s="24"/>
    </row>
    <row r="54" spans="1:18" ht="18.95" customHeight="1" x14ac:dyDescent="0.35">
      <c r="A54" s="215"/>
      <c r="B54" s="19" t="s">
        <v>250</v>
      </c>
      <c r="C54" s="20" t="s">
        <v>258</v>
      </c>
      <c r="D54" s="21">
        <v>900</v>
      </c>
      <c r="E54" s="21"/>
      <c r="F54" s="21"/>
      <c r="G54" s="215"/>
      <c r="H54" s="19" t="s">
        <v>238</v>
      </c>
      <c r="I54" s="20" t="s">
        <v>239</v>
      </c>
      <c r="J54" s="24">
        <v>3310</v>
      </c>
      <c r="K54" s="24"/>
      <c r="L54" s="24"/>
      <c r="M54" s="212" t="s">
        <v>42</v>
      </c>
      <c r="N54" s="223"/>
      <c r="O54" s="224"/>
      <c r="P54" s="22">
        <f>SUM(P53:P53)</f>
        <v>410</v>
      </c>
      <c r="Q54" s="23">
        <f>SUM(Q53:Q53)</f>
        <v>0</v>
      </c>
      <c r="R54" s="23">
        <f>SUM(R53:R53)</f>
        <v>0</v>
      </c>
    </row>
    <row r="55" spans="1:18" ht="18.95" customHeight="1" x14ac:dyDescent="0.35">
      <c r="A55" s="215"/>
      <c r="B55" s="19" t="s">
        <v>253</v>
      </c>
      <c r="C55" s="20" t="s">
        <v>254</v>
      </c>
      <c r="D55" s="21">
        <v>1680</v>
      </c>
      <c r="E55" s="21"/>
      <c r="F55" s="21"/>
      <c r="G55" s="215"/>
      <c r="H55" s="19" t="s">
        <v>244</v>
      </c>
      <c r="I55" s="20" t="s">
        <v>245</v>
      </c>
      <c r="J55" s="24">
        <v>2600</v>
      </c>
      <c r="K55" s="24"/>
      <c r="L55" s="24"/>
      <c r="M55" s="39" t="s">
        <v>281</v>
      </c>
      <c r="N55" s="19" t="s">
        <v>282</v>
      </c>
      <c r="O55" s="20" t="s">
        <v>283</v>
      </c>
      <c r="P55" s="24">
        <v>410</v>
      </c>
      <c r="Q55" s="24"/>
      <c r="R55" s="24"/>
    </row>
    <row r="56" spans="1:18" ht="18.95" customHeight="1" x14ac:dyDescent="0.35">
      <c r="A56" s="211"/>
      <c r="B56" s="19" t="s">
        <v>284</v>
      </c>
      <c r="C56" s="20" t="s">
        <v>285</v>
      </c>
      <c r="D56" s="21">
        <v>840</v>
      </c>
      <c r="E56" s="21"/>
      <c r="F56" s="21"/>
      <c r="G56" s="215"/>
      <c r="H56" s="19" t="s">
        <v>247</v>
      </c>
      <c r="I56" s="20" t="s">
        <v>248</v>
      </c>
      <c r="J56" s="24">
        <v>3610</v>
      </c>
      <c r="K56" s="24"/>
      <c r="L56" s="24"/>
      <c r="M56" s="212" t="s">
        <v>42</v>
      </c>
      <c r="N56" s="223"/>
      <c r="O56" s="224"/>
      <c r="P56" s="22">
        <f>SUM(P55:P55)</f>
        <v>410</v>
      </c>
      <c r="Q56" s="23">
        <f>SUM(Q55:Q55)</f>
        <v>0</v>
      </c>
      <c r="R56" s="23">
        <f>SUM(R55:R55)</f>
        <v>0</v>
      </c>
    </row>
    <row r="57" spans="1:18" ht="18.95" customHeight="1" x14ac:dyDescent="0.35">
      <c r="A57" s="225" t="s">
        <v>42</v>
      </c>
      <c r="B57" s="226"/>
      <c r="C57" s="226"/>
      <c r="D57" s="22">
        <f>SUM(D48:D56)</f>
        <v>23120</v>
      </c>
      <c r="E57" s="23">
        <f>SUM(E48:E56)</f>
        <v>0</v>
      </c>
      <c r="F57" s="23">
        <f>SUM(F48:F56)</f>
        <v>0</v>
      </c>
      <c r="G57" s="216"/>
      <c r="H57" s="19" t="s">
        <v>251</v>
      </c>
      <c r="I57" s="20" t="s">
        <v>252</v>
      </c>
      <c r="J57" s="24">
        <v>4950</v>
      </c>
      <c r="K57" s="24"/>
      <c r="L57" s="24"/>
      <c r="M57" s="228" t="s">
        <v>249</v>
      </c>
      <c r="N57" s="229"/>
      <c r="O57" s="230"/>
      <c r="P57" s="28">
        <f>SUM(D24+D38+D47+D57+J16+J33+J36+J58+P18+P28+P37+P42+P49+P52+P54+P56+J39)</f>
        <v>288000</v>
      </c>
      <c r="Q57" s="28">
        <f>SUM(E24+E38+E47+E57+K16+K33+K36+K58+Q18+Q28+Q37+Q42+Q49+Q52+Q54+Q56+K39)</f>
        <v>0</v>
      </c>
      <c r="R57" s="28">
        <f>SUM(F24+F38+F47+F57+L16+L33+L36+L58+R18+R28+R37+R42+R49+R52+R54+R56+L39)</f>
        <v>0</v>
      </c>
    </row>
    <row r="58" spans="1:18" ht="18.95" customHeight="1" x14ac:dyDescent="0.35">
      <c r="A58" s="49"/>
      <c r="G58" s="225" t="s">
        <v>42</v>
      </c>
      <c r="H58" s="226"/>
      <c r="I58" s="226"/>
      <c r="J58" s="22">
        <f>SUM(J40:J57)</f>
        <v>48150</v>
      </c>
      <c r="K58" s="23">
        <f>SUM(K40:K57)</f>
        <v>0</v>
      </c>
      <c r="L58" s="23">
        <f>SUM(L40:L57)</f>
        <v>0</v>
      </c>
      <c r="N58" s="31"/>
      <c r="R58" s="50"/>
    </row>
    <row r="59" spans="1:18" ht="18.95" customHeight="1" x14ac:dyDescent="0.35">
      <c r="A59" s="49"/>
      <c r="M59" s="30" t="s">
        <v>255</v>
      </c>
      <c r="O59" s="51"/>
      <c r="P59" s="51"/>
      <c r="Q59" s="52"/>
      <c r="R59" s="53"/>
    </row>
    <row r="60" spans="1:18" ht="18.95" customHeight="1" x14ac:dyDescent="0.35">
      <c r="A60" s="49"/>
      <c r="M60" s="51"/>
      <c r="N60" s="240"/>
      <c r="O60" s="240"/>
      <c r="P60" s="119"/>
      <c r="Q60" s="120"/>
      <c r="R60" s="121"/>
    </row>
    <row r="61" spans="1:18" ht="25.15" customHeight="1" x14ac:dyDescent="0.35">
      <c r="A61" s="49"/>
      <c r="B61" s="32" t="s">
        <v>322</v>
      </c>
      <c r="N61" s="240"/>
      <c r="O61" s="240"/>
      <c r="P61" s="116"/>
      <c r="Q61" s="99"/>
      <c r="R61" s="121"/>
    </row>
    <row r="62" spans="1:18" ht="22.5" x14ac:dyDescent="0.35">
      <c r="A62" s="54"/>
      <c r="B62" s="241"/>
      <c r="C62" s="242"/>
      <c r="D62" s="242"/>
      <c r="E62" s="242"/>
      <c r="F62" s="242"/>
      <c r="G62" s="242"/>
      <c r="H62" s="242"/>
      <c r="I62" s="242"/>
      <c r="J62" s="242"/>
      <c r="Q62" s="99"/>
      <c r="R62" s="117"/>
    </row>
    <row r="63" spans="1:18" ht="21.75" thickBot="1" x14ac:dyDescent="0.4">
      <c r="A63" s="54"/>
      <c r="B63" s="32"/>
      <c r="C63" s="32"/>
      <c r="D63" s="33"/>
      <c r="E63" s="33"/>
      <c r="F63" s="33"/>
      <c r="G63" s="32"/>
      <c r="H63" s="32"/>
      <c r="I63" s="32"/>
      <c r="J63" s="32"/>
      <c r="K63" s="32"/>
      <c r="L63" s="34"/>
      <c r="R63" s="118"/>
    </row>
    <row r="64" spans="1:18" ht="16.149999999999999" customHeight="1" thickTop="1" x14ac:dyDescent="0.35">
      <c r="A64" s="54"/>
      <c r="B64" s="231" t="s">
        <v>327</v>
      </c>
      <c r="C64" s="232"/>
      <c r="D64" s="232"/>
      <c r="E64" s="232"/>
      <c r="F64" s="232"/>
      <c r="G64" s="232"/>
      <c r="H64" s="232"/>
      <c r="I64" s="232"/>
      <c r="J64" s="232"/>
      <c r="K64" s="233"/>
      <c r="L64" s="34"/>
      <c r="R64" s="50"/>
    </row>
    <row r="65" spans="1:22" ht="24" x14ac:dyDescent="0.35">
      <c r="A65" s="54"/>
      <c r="B65" s="234"/>
      <c r="C65" s="235"/>
      <c r="D65" s="235"/>
      <c r="E65" s="235"/>
      <c r="F65" s="235"/>
      <c r="G65" s="235"/>
      <c r="H65" s="235"/>
      <c r="I65" s="235"/>
      <c r="J65" s="235"/>
      <c r="K65" s="236"/>
      <c r="L65" s="34"/>
      <c r="N65" s="40"/>
      <c r="O65" s="40"/>
      <c r="P65" s="40"/>
      <c r="Q65" s="40"/>
      <c r="R65" s="55"/>
    </row>
    <row r="66" spans="1:22" ht="18" customHeight="1" x14ac:dyDescent="0.35">
      <c r="A66" s="54"/>
      <c r="B66" s="234"/>
      <c r="C66" s="235"/>
      <c r="D66" s="235"/>
      <c r="E66" s="235"/>
      <c r="F66" s="235"/>
      <c r="G66" s="235"/>
      <c r="H66" s="235"/>
      <c r="I66" s="235"/>
      <c r="J66" s="235"/>
      <c r="K66" s="236"/>
      <c r="L66" s="35"/>
      <c r="M66" s="227" t="s">
        <v>286</v>
      </c>
      <c r="N66" s="156"/>
      <c r="O66" s="156"/>
      <c r="P66" s="156"/>
      <c r="Q66" s="156"/>
      <c r="R66" s="157"/>
    </row>
    <row r="67" spans="1:22" ht="17.25" customHeight="1" x14ac:dyDescent="0.35">
      <c r="A67" s="54"/>
      <c r="B67" s="234"/>
      <c r="C67" s="235"/>
      <c r="D67" s="235"/>
      <c r="E67" s="235"/>
      <c r="F67" s="235"/>
      <c r="G67" s="235"/>
      <c r="H67" s="235"/>
      <c r="I67" s="235"/>
      <c r="J67" s="235"/>
      <c r="K67" s="236"/>
      <c r="L67" s="56"/>
      <c r="M67" s="156"/>
      <c r="N67" s="156"/>
      <c r="O67" s="156"/>
      <c r="P67" s="156"/>
      <c r="Q67" s="156"/>
      <c r="R67" s="157"/>
    </row>
    <row r="68" spans="1:22" ht="18" customHeight="1" x14ac:dyDescent="0.35">
      <c r="A68" s="54"/>
      <c r="B68" s="234"/>
      <c r="C68" s="235"/>
      <c r="D68" s="235"/>
      <c r="E68" s="235"/>
      <c r="F68" s="235"/>
      <c r="G68" s="235"/>
      <c r="H68" s="235"/>
      <c r="I68" s="235"/>
      <c r="J68" s="235"/>
      <c r="K68" s="236"/>
      <c r="L68" s="56"/>
      <c r="M68" s="156"/>
      <c r="N68" s="156"/>
      <c r="O68" s="156"/>
      <c r="P68" s="156"/>
      <c r="Q68" s="156"/>
      <c r="R68" s="157"/>
    </row>
    <row r="69" spans="1:22" ht="17.25" customHeight="1" x14ac:dyDescent="0.35">
      <c r="A69" s="57"/>
      <c r="B69" s="234"/>
      <c r="C69" s="235"/>
      <c r="D69" s="235"/>
      <c r="E69" s="235"/>
      <c r="F69" s="235"/>
      <c r="G69" s="235"/>
      <c r="H69" s="235"/>
      <c r="I69" s="235"/>
      <c r="J69" s="235"/>
      <c r="K69" s="236"/>
      <c r="L69" s="56"/>
      <c r="M69" s="156"/>
      <c r="N69" s="156"/>
      <c r="O69" s="156"/>
      <c r="P69" s="156"/>
      <c r="Q69" s="156"/>
      <c r="R69" s="157"/>
    </row>
    <row r="70" spans="1:22" ht="18" customHeight="1" x14ac:dyDescent="0.35">
      <c r="A70" s="57"/>
      <c r="B70" s="234"/>
      <c r="C70" s="235"/>
      <c r="D70" s="235"/>
      <c r="E70" s="235"/>
      <c r="F70" s="235"/>
      <c r="G70" s="235"/>
      <c r="H70" s="235"/>
      <c r="I70" s="235"/>
      <c r="J70" s="235"/>
      <c r="K70" s="236"/>
      <c r="L70" s="56"/>
      <c r="M70" s="156"/>
      <c r="N70" s="156"/>
      <c r="O70" s="156"/>
      <c r="P70" s="156"/>
      <c r="Q70" s="156"/>
      <c r="R70" s="157"/>
      <c r="S70" s="36"/>
      <c r="T70" s="36"/>
      <c r="U70" s="36"/>
      <c r="V70" s="36"/>
    </row>
    <row r="71" spans="1:22" ht="17.25" customHeight="1" x14ac:dyDescent="0.35">
      <c r="A71" s="57"/>
      <c r="B71" s="234"/>
      <c r="C71" s="235"/>
      <c r="D71" s="235"/>
      <c r="E71" s="235"/>
      <c r="F71" s="235"/>
      <c r="G71" s="235"/>
      <c r="H71" s="235"/>
      <c r="I71" s="235"/>
      <c r="J71" s="235"/>
      <c r="K71" s="236"/>
      <c r="L71" s="56"/>
      <c r="M71" s="156"/>
      <c r="N71" s="156"/>
      <c r="O71" s="156"/>
      <c r="P71" s="156"/>
      <c r="Q71" s="156"/>
      <c r="R71" s="157"/>
      <c r="S71" s="36"/>
      <c r="T71" s="36"/>
      <c r="U71" s="36"/>
      <c r="V71" s="36"/>
    </row>
    <row r="72" spans="1:22" ht="17.25" customHeight="1" x14ac:dyDescent="0.35">
      <c r="A72" s="57"/>
      <c r="B72" s="234"/>
      <c r="C72" s="235"/>
      <c r="D72" s="235"/>
      <c r="E72" s="235"/>
      <c r="F72" s="235"/>
      <c r="G72" s="235"/>
      <c r="H72" s="235"/>
      <c r="I72" s="235"/>
      <c r="J72" s="235"/>
      <c r="K72" s="236"/>
      <c r="L72" s="56"/>
      <c r="M72" s="156"/>
      <c r="N72" s="156"/>
      <c r="O72" s="156"/>
      <c r="P72" s="156"/>
      <c r="Q72" s="156"/>
      <c r="R72" s="157"/>
      <c r="S72" s="36"/>
      <c r="T72" s="36"/>
      <c r="U72" s="36"/>
      <c r="V72" s="36"/>
    </row>
    <row r="73" spans="1:22" ht="17.25" customHeight="1" x14ac:dyDescent="0.35">
      <c r="A73" s="57"/>
      <c r="B73" s="234"/>
      <c r="C73" s="235"/>
      <c r="D73" s="235"/>
      <c r="E73" s="235"/>
      <c r="F73" s="235"/>
      <c r="G73" s="235"/>
      <c r="H73" s="235"/>
      <c r="I73" s="235"/>
      <c r="J73" s="235"/>
      <c r="K73" s="236"/>
      <c r="L73" s="56"/>
      <c r="N73" s="37"/>
      <c r="O73" s="37"/>
      <c r="P73" s="37"/>
      <c r="Q73" s="37"/>
      <c r="R73" s="58"/>
      <c r="S73" s="36"/>
      <c r="T73" s="36"/>
      <c r="U73" s="36"/>
      <c r="V73" s="36"/>
    </row>
    <row r="74" spans="1:22" ht="16.5" customHeight="1" thickBot="1" x14ac:dyDescent="0.4">
      <c r="A74" s="57"/>
      <c r="B74" s="237"/>
      <c r="C74" s="238"/>
      <c r="D74" s="238"/>
      <c r="E74" s="238"/>
      <c r="F74" s="238"/>
      <c r="G74" s="238"/>
      <c r="H74" s="238"/>
      <c r="I74" s="238"/>
      <c r="J74" s="238"/>
      <c r="K74" s="239"/>
      <c r="L74" s="37"/>
      <c r="M74" s="37"/>
      <c r="N74" s="37"/>
      <c r="O74" s="37"/>
      <c r="P74" s="37"/>
      <c r="Q74" s="37"/>
      <c r="R74" s="58"/>
      <c r="S74" s="36"/>
      <c r="T74" s="36"/>
      <c r="U74" s="36"/>
      <c r="V74" s="36"/>
    </row>
    <row r="75" spans="1:22" ht="15" thickTop="1" x14ac:dyDescent="0.35">
      <c r="A75" s="59"/>
      <c r="B75" s="60"/>
      <c r="C75" s="60"/>
      <c r="D75" s="60"/>
      <c r="E75" s="60"/>
      <c r="F75" s="60"/>
      <c r="G75" s="60"/>
      <c r="H75" s="60"/>
      <c r="I75" s="60"/>
      <c r="J75" s="60"/>
      <c r="K75" s="60"/>
      <c r="L75" s="60"/>
      <c r="M75" s="60"/>
      <c r="N75" s="60"/>
      <c r="O75" s="60"/>
      <c r="P75" s="60"/>
      <c r="Q75" s="60"/>
      <c r="R75" s="61"/>
    </row>
    <row r="76" spans="1:22" x14ac:dyDescent="0.35">
      <c r="B76" s="37"/>
      <c r="C76" s="37"/>
      <c r="D76" s="37"/>
      <c r="E76" s="37"/>
      <c r="F76" s="37"/>
      <c r="G76" s="37"/>
      <c r="H76" s="37"/>
      <c r="I76" s="37"/>
      <c r="J76" s="37"/>
      <c r="K76" s="37"/>
      <c r="M76" s="62"/>
      <c r="N76" s="37"/>
      <c r="O76" s="37"/>
      <c r="P76" s="37"/>
      <c r="Q76" s="37"/>
      <c r="R76" s="37"/>
    </row>
    <row r="77" spans="1:22" x14ac:dyDescent="0.35">
      <c r="B77" s="37"/>
      <c r="C77" s="37"/>
      <c r="D77" s="37"/>
      <c r="E77" s="37"/>
      <c r="F77" s="37"/>
      <c r="G77" s="37"/>
      <c r="H77" s="37"/>
      <c r="I77" s="37"/>
      <c r="J77" s="37"/>
      <c r="K77" s="37"/>
      <c r="L77" s="37"/>
      <c r="M77" s="37"/>
      <c r="N77" s="37"/>
      <c r="O77" s="37"/>
      <c r="P77" s="37"/>
      <c r="Q77" s="37"/>
      <c r="R77" s="37"/>
    </row>
    <row r="78" spans="1:22" x14ac:dyDescent="0.35">
      <c r="B78" s="37"/>
      <c r="C78" s="37"/>
      <c r="D78" s="37"/>
      <c r="E78" s="37"/>
      <c r="F78" s="37"/>
      <c r="G78" s="37"/>
      <c r="H78" s="37"/>
      <c r="I78" s="37"/>
      <c r="J78" s="37"/>
      <c r="K78" s="37"/>
      <c r="L78" s="37"/>
      <c r="M78" s="37"/>
      <c r="N78" s="37"/>
      <c r="O78" s="37"/>
      <c r="P78" s="37"/>
      <c r="Q78" s="37"/>
      <c r="R78" s="37"/>
    </row>
    <row r="79" spans="1:22" x14ac:dyDescent="0.35">
      <c r="B79" s="37"/>
      <c r="C79" s="37"/>
      <c r="D79" s="37"/>
      <c r="E79" s="37"/>
      <c r="F79" s="37"/>
      <c r="G79" s="37"/>
      <c r="H79" s="37"/>
      <c r="I79" s="37"/>
      <c r="J79" s="37"/>
      <c r="K79" s="37"/>
      <c r="L79" s="37"/>
      <c r="M79" s="37"/>
      <c r="N79" s="37"/>
      <c r="O79" s="37"/>
      <c r="P79" s="37"/>
      <c r="Q79" s="37"/>
      <c r="R79" s="37"/>
    </row>
    <row r="80" spans="1:22" x14ac:dyDescent="0.35">
      <c r="B80" s="37"/>
      <c r="C80" s="37"/>
      <c r="D80" s="37"/>
      <c r="E80" s="37"/>
      <c r="F80" s="37"/>
      <c r="G80" s="37"/>
      <c r="H80" s="37"/>
      <c r="I80" s="37"/>
      <c r="J80" s="37"/>
      <c r="K80" s="37"/>
      <c r="L80" s="37"/>
      <c r="M80" s="37"/>
      <c r="N80" s="37"/>
      <c r="O80" s="37"/>
      <c r="P80" s="37"/>
      <c r="Q80" s="37"/>
      <c r="R80" s="37"/>
    </row>
    <row r="81" spans="1:18" x14ac:dyDescent="0.35">
      <c r="B81" s="37"/>
      <c r="C81" s="37"/>
      <c r="D81" s="37"/>
      <c r="E81" s="37"/>
      <c r="F81" s="37"/>
      <c r="G81" s="37"/>
      <c r="H81" s="37"/>
      <c r="I81" s="37"/>
      <c r="J81" s="37"/>
      <c r="K81" s="37"/>
      <c r="L81" s="37"/>
      <c r="M81" s="37"/>
      <c r="N81" s="37"/>
      <c r="O81" s="37"/>
      <c r="P81" s="37"/>
      <c r="Q81" s="37"/>
      <c r="R81" s="37"/>
    </row>
    <row r="82" spans="1:18" x14ac:dyDescent="0.35">
      <c r="B82" s="37"/>
      <c r="C82" s="37"/>
      <c r="D82" s="37"/>
      <c r="E82" s="37"/>
      <c r="F82" s="37"/>
      <c r="G82" s="37"/>
      <c r="H82" s="37"/>
      <c r="I82" s="37"/>
      <c r="J82" s="37"/>
      <c r="K82" s="37"/>
      <c r="L82" s="37"/>
      <c r="M82" s="37"/>
      <c r="N82" s="37"/>
      <c r="O82" s="37"/>
      <c r="P82" s="37"/>
      <c r="Q82" s="37"/>
      <c r="R82" s="37"/>
    </row>
    <row r="83" spans="1:18" x14ac:dyDescent="0.35">
      <c r="B83" s="37"/>
      <c r="C83" s="37"/>
      <c r="D83" s="37"/>
      <c r="E83" s="37"/>
      <c r="F83" s="37"/>
      <c r="G83" s="37"/>
      <c r="H83" s="37"/>
      <c r="I83" s="37"/>
      <c r="J83" s="37"/>
      <c r="K83" s="37"/>
      <c r="L83" s="37"/>
      <c r="M83" s="37"/>
      <c r="N83" s="37"/>
      <c r="O83" s="37"/>
      <c r="P83" s="37"/>
      <c r="Q83" s="37"/>
      <c r="R83" s="37"/>
    </row>
    <row r="84" spans="1:18" x14ac:dyDescent="0.35">
      <c r="B84" s="37"/>
      <c r="C84" s="37"/>
      <c r="D84" s="37"/>
      <c r="E84" s="37"/>
      <c r="F84" s="37"/>
      <c r="G84" s="37"/>
      <c r="H84" s="37"/>
      <c r="I84" s="37"/>
      <c r="J84" s="37"/>
      <c r="K84" s="37"/>
      <c r="L84" s="37"/>
      <c r="M84" s="37"/>
      <c r="N84" s="37"/>
      <c r="O84" s="37"/>
      <c r="P84" s="37"/>
      <c r="Q84" s="37"/>
      <c r="R84" s="37"/>
    </row>
    <row r="85" spans="1:18" x14ac:dyDescent="0.35">
      <c r="B85" s="37"/>
      <c r="C85" s="37"/>
      <c r="D85" s="37"/>
      <c r="E85" s="37"/>
      <c r="F85" s="37"/>
      <c r="L85" s="37"/>
      <c r="M85" s="37"/>
      <c r="N85" s="37"/>
      <c r="O85" s="37"/>
      <c r="P85" s="37"/>
      <c r="Q85" s="37"/>
      <c r="R85" s="37"/>
    </row>
    <row r="86" spans="1:18" x14ac:dyDescent="0.35">
      <c r="A86" s="37"/>
      <c r="B86" s="37"/>
      <c r="C86" s="37"/>
      <c r="D86" s="37"/>
      <c r="E86" s="37"/>
      <c r="F86" s="37"/>
      <c r="M86" s="37"/>
      <c r="N86" s="37"/>
      <c r="O86" s="37"/>
      <c r="P86" s="37"/>
      <c r="Q86" s="37"/>
      <c r="R86" s="37"/>
    </row>
    <row r="87" spans="1:18" x14ac:dyDescent="0.35">
      <c r="A87" s="37"/>
      <c r="M87" s="37"/>
      <c r="N87" s="37"/>
      <c r="O87" s="37"/>
      <c r="P87" s="37"/>
      <c r="Q87" s="37"/>
      <c r="R87" s="37"/>
    </row>
    <row r="88" spans="1:18" x14ac:dyDescent="0.35">
      <c r="A88" s="37"/>
      <c r="M88" s="37"/>
      <c r="N88" s="37"/>
      <c r="O88" s="37"/>
      <c r="P88" s="37"/>
      <c r="Q88" s="37"/>
      <c r="R88" s="37"/>
    </row>
    <row r="89" spans="1:18" x14ac:dyDescent="0.35">
      <c r="A89" s="37"/>
      <c r="M89" s="37"/>
      <c r="N89" s="37"/>
      <c r="O89" s="37"/>
      <c r="P89" s="37"/>
      <c r="Q89" s="37"/>
      <c r="R89" s="37"/>
    </row>
    <row r="90" spans="1:18" x14ac:dyDescent="0.35">
      <c r="A90" s="37"/>
      <c r="M90" s="37"/>
      <c r="N90" s="37"/>
      <c r="O90" s="37"/>
      <c r="P90" s="37"/>
      <c r="Q90" s="37"/>
      <c r="R90" s="37"/>
    </row>
    <row r="91" spans="1:18" x14ac:dyDescent="0.35">
      <c r="A91" s="37"/>
      <c r="M91" s="37"/>
    </row>
    <row r="92" spans="1:18" x14ac:dyDescent="0.35">
      <c r="A92" s="37"/>
    </row>
    <row r="93" spans="1:18" x14ac:dyDescent="0.35">
      <c r="A93" s="37"/>
    </row>
    <row r="94" spans="1:18" x14ac:dyDescent="0.35">
      <c r="A94" s="37"/>
    </row>
    <row r="95" spans="1:18" x14ac:dyDescent="0.35">
      <c r="A95" s="37"/>
    </row>
    <row r="96" spans="1:18" x14ac:dyDescent="0.35">
      <c r="A96" s="37"/>
    </row>
    <row r="97" spans="1:1" x14ac:dyDescent="0.35">
      <c r="A97" s="37"/>
    </row>
    <row r="98" spans="1:1" x14ac:dyDescent="0.35">
      <c r="A98" s="37"/>
    </row>
  </sheetData>
  <mergeCells count="88">
    <mergeCell ref="Q11:Q12"/>
    <mergeCell ref="R11:R12"/>
    <mergeCell ref="G58:I58"/>
    <mergeCell ref="M66:R72"/>
    <mergeCell ref="M50:M51"/>
    <mergeCell ref="M52:O52"/>
    <mergeCell ref="M54:O54"/>
    <mergeCell ref="M56:O56"/>
    <mergeCell ref="M57:O57"/>
    <mergeCell ref="B64:K74"/>
    <mergeCell ref="N60:O60"/>
    <mergeCell ref="N61:O61"/>
    <mergeCell ref="B62:J62"/>
    <mergeCell ref="A38:C38"/>
    <mergeCell ref="M38:M41"/>
    <mergeCell ref="A39:A46"/>
    <mergeCell ref="G39:I39"/>
    <mergeCell ref="G40:G57"/>
    <mergeCell ref="M42:O42"/>
    <mergeCell ref="M43:M48"/>
    <mergeCell ref="A47:C47"/>
    <mergeCell ref="A48:A56"/>
    <mergeCell ref="M49:O49"/>
    <mergeCell ref="A57:C57"/>
    <mergeCell ref="A13:A23"/>
    <mergeCell ref="G13:G15"/>
    <mergeCell ref="M13:M17"/>
    <mergeCell ref="G16:I16"/>
    <mergeCell ref="G17:G32"/>
    <mergeCell ref="M18:O18"/>
    <mergeCell ref="M19:M27"/>
    <mergeCell ref="A24:C24"/>
    <mergeCell ref="A25:A37"/>
    <mergeCell ref="M28:O28"/>
    <mergeCell ref="M29:M36"/>
    <mergeCell ref="G33:I33"/>
    <mergeCell ref="G34:G35"/>
    <mergeCell ref="G36:I36"/>
    <mergeCell ref="G37:G38"/>
    <mergeCell ref="M37:O37"/>
    <mergeCell ref="B9:P9"/>
    <mergeCell ref="A11:C12"/>
    <mergeCell ref="D11:D12"/>
    <mergeCell ref="G11:I12"/>
    <mergeCell ref="J11:J12"/>
    <mergeCell ref="M11:O12"/>
    <mergeCell ref="P11:P12"/>
    <mergeCell ref="E11:E12"/>
    <mergeCell ref="F11:F12"/>
    <mergeCell ref="K11:K12"/>
    <mergeCell ref="L11:L12"/>
    <mergeCell ref="B8:L8"/>
    <mergeCell ref="M8:N8"/>
    <mergeCell ref="A6:B6"/>
    <mergeCell ref="C6:F6"/>
    <mergeCell ref="G6:H6"/>
    <mergeCell ref="I6:L6"/>
    <mergeCell ref="M6:N6"/>
    <mergeCell ref="A7:B7"/>
    <mergeCell ref="C7:F7"/>
    <mergeCell ref="G7:H7"/>
    <mergeCell ref="I7:L7"/>
    <mergeCell ref="M7:N7"/>
    <mergeCell ref="O6:P6"/>
    <mergeCell ref="A5:B5"/>
    <mergeCell ref="C5:F5"/>
    <mergeCell ref="G5:H5"/>
    <mergeCell ref="I5:L5"/>
    <mergeCell ref="M5:N5"/>
    <mergeCell ref="O5:P5"/>
    <mergeCell ref="O3:P3"/>
    <mergeCell ref="R3:R4"/>
    <mergeCell ref="A4:B4"/>
    <mergeCell ref="C4:F4"/>
    <mergeCell ref="G4:H4"/>
    <mergeCell ref="I4:L4"/>
    <mergeCell ref="M4:N4"/>
    <mergeCell ref="O4:P4"/>
    <mergeCell ref="A3:B3"/>
    <mergeCell ref="C3:F3"/>
    <mergeCell ref="G3:H3"/>
    <mergeCell ref="I3:L3"/>
    <mergeCell ref="M3:N3"/>
    <mergeCell ref="D1:N1"/>
    <mergeCell ref="O1:R1"/>
    <mergeCell ref="A2:B2"/>
    <mergeCell ref="C2:D2"/>
    <mergeCell ref="O2:R2"/>
  </mergeCells>
  <phoneticPr fontId="4"/>
  <printOptions horizontalCentered="1"/>
  <pageMargins left="0.15748031496062992" right="0.15748031496062992" top="0.19685039370078741" bottom="0.19685039370078741" header="0.19685039370078741" footer="0.19685039370078741"/>
  <pageSetup paperSize="9" scale="49" orientation="portrait" cellComments="asDisplayed"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100"/>
  <sheetViews>
    <sheetView showZeros="0" view="pageBreakPreview" zoomScale="60" zoomScaleNormal="60" workbookViewId="0">
      <selection activeCell="AA19" sqref="AA19"/>
    </sheetView>
  </sheetViews>
  <sheetFormatPr defaultColWidth="16.5703125" defaultRowHeight="14.25" x14ac:dyDescent="0.35"/>
  <cols>
    <col min="1" max="1" width="7.140625" style="6" customWidth="1"/>
    <col min="2" max="2" width="9.85546875" style="6" customWidth="1"/>
    <col min="3" max="4" width="15.28515625" style="6" customWidth="1"/>
    <col min="5" max="5" width="15.28515625" style="84" customWidth="1"/>
    <col min="6" max="11" width="15.28515625" style="6" customWidth="1"/>
    <col min="12" max="12" width="7.140625" style="6" customWidth="1"/>
    <col min="13" max="13" width="9.85546875" style="6" customWidth="1"/>
    <col min="14" max="22" width="15.28515625" style="6" customWidth="1"/>
    <col min="23" max="23" width="7" style="6" customWidth="1"/>
    <col min="24" max="24" width="9.85546875" style="6" customWidth="1"/>
    <col min="25" max="33" width="15.28515625" style="6" customWidth="1"/>
    <col min="34" max="262" width="16.5703125" style="6"/>
    <col min="263" max="263" width="7.140625" style="6" customWidth="1"/>
    <col min="264" max="264" width="9.85546875" style="6" customWidth="1"/>
    <col min="265" max="271" width="15.28515625" style="6" customWidth="1"/>
    <col min="272" max="272" width="7.140625" style="6" customWidth="1"/>
    <col min="273" max="273" width="9.85546875" style="6" customWidth="1"/>
    <col min="274" max="280" width="15.28515625" style="6" customWidth="1"/>
    <col min="281" max="281" width="7" style="6" customWidth="1"/>
    <col min="282" max="282" width="9.85546875" style="6" customWidth="1"/>
    <col min="283" max="289" width="15.28515625" style="6" customWidth="1"/>
    <col min="290" max="518" width="16.5703125" style="6"/>
    <col min="519" max="519" width="7.140625" style="6" customWidth="1"/>
    <col min="520" max="520" width="9.85546875" style="6" customWidth="1"/>
    <col min="521" max="527" width="15.28515625" style="6" customWidth="1"/>
    <col min="528" max="528" width="7.140625" style="6" customWidth="1"/>
    <col min="529" max="529" width="9.85546875" style="6" customWidth="1"/>
    <col min="530" max="536" width="15.28515625" style="6" customWidth="1"/>
    <col min="537" max="537" width="7" style="6" customWidth="1"/>
    <col min="538" max="538" width="9.85546875" style="6" customWidth="1"/>
    <col min="539" max="545" width="15.28515625" style="6" customWidth="1"/>
    <col min="546" max="774" width="16.5703125" style="6"/>
    <col min="775" max="775" width="7.140625" style="6" customWidth="1"/>
    <col min="776" max="776" width="9.85546875" style="6" customWidth="1"/>
    <col min="777" max="783" width="15.28515625" style="6" customWidth="1"/>
    <col min="784" max="784" width="7.140625" style="6" customWidth="1"/>
    <col min="785" max="785" width="9.85546875" style="6" customWidth="1"/>
    <col min="786" max="792" width="15.28515625" style="6" customWidth="1"/>
    <col min="793" max="793" width="7" style="6" customWidth="1"/>
    <col min="794" max="794" width="9.85546875" style="6" customWidth="1"/>
    <col min="795" max="801" width="15.28515625" style="6" customWidth="1"/>
    <col min="802" max="1030" width="16.5703125" style="6"/>
    <col min="1031" max="1031" width="7.140625" style="6" customWidth="1"/>
    <col min="1032" max="1032" width="9.85546875" style="6" customWidth="1"/>
    <col min="1033" max="1039" width="15.28515625" style="6" customWidth="1"/>
    <col min="1040" max="1040" width="7.140625" style="6" customWidth="1"/>
    <col min="1041" max="1041" width="9.85546875" style="6" customWidth="1"/>
    <col min="1042" max="1048" width="15.28515625" style="6" customWidth="1"/>
    <col min="1049" max="1049" width="7" style="6" customWidth="1"/>
    <col min="1050" max="1050" width="9.85546875" style="6" customWidth="1"/>
    <col min="1051" max="1057" width="15.28515625" style="6" customWidth="1"/>
    <col min="1058" max="1286" width="16.5703125" style="6"/>
    <col min="1287" max="1287" width="7.140625" style="6" customWidth="1"/>
    <col min="1288" max="1288" width="9.85546875" style="6" customWidth="1"/>
    <col min="1289" max="1295" width="15.28515625" style="6" customWidth="1"/>
    <col min="1296" max="1296" width="7.140625" style="6" customWidth="1"/>
    <col min="1297" max="1297" width="9.85546875" style="6" customWidth="1"/>
    <col min="1298" max="1304" width="15.28515625" style="6" customWidth="1"/>
    <col min="1305" max="1305" width="7" style="6" customWidth="1"/>
    <col min="1306" max="1306" width="9.85546875" style="6" customWidth="1"/>
    <col min="1307" max="1313" width="15.28515625" style="6" customWidth="1"/>
    <col min="1314" max="1542" width="16.5703125" style="6"/>
    <col min="1543" max="1543" width="7.140625" style="6" customWidth="1"/>
    <col min="1544" max="1544" width="9.85546875" style="6" customWidth="1"/>
    <col min="1545" max="1551" width="15.28515625" style="6" customWidth="1"/>
    <col min="1552" max="1552" width="7.140625" style="6" customWidth="1"/>
    <col min="1553" max="1553" width="9.85546875" style="6" customWidth="1"/>
    <col min="1554" max="1560" width="15.28515625" style="6" customWidth="1"/>
    <col min="1561" max="1561" width="7" style="6" customWidth="1"/>
    <col min="1562" max="1562" width="9.85546875" style="6" customWidth="1"/>
    <col min="1563" max="1569" width="15.28515625" style="6" customWidth="1"/>
    <col min="1570" max="1798" width="16.5703125" style="6"/>
    <col min="1799" max="1799" width="7.140625" style="6" customWidth="1"/>
    <col min="1800" max="1800" width="9.85546875" style="6" customWidth="1"/>
    <col min="1801" max="1807" width="15.28515625" style="6" customWidth="1"/>
    <col min="1808" max="1808" width="7.140625" style="6" customWidth="1"/>
    <col min="1809" max="1809" width="9.85546875" style="6" customWidth="1"/>
    <col min="1810" max="1816" width="15.28515625" style="6" customWidth="1"/>
    <col min="1817" max="1817" width="7" style="6" customWidth="1"/>
    <col min="1818" max="1818" width="9.85546875" style="6" customWidth="1"/>
    <col min="1819" max="1825" width="15.28515625" style="6" customWidth="1"/>
    <col min="1826" max="2054" width="16.5703125" style="6"/>
    <col min="2055" max="2055" width="7.140625" style="6" customWidth="1"/>
    <col min="2056" max="2056" width="9.85546875" style="6" customWidth="1"/>
    <col min="2057" max="2063" width="15.28515625" style="6" customWidth="1"/>
    <col min="2064" max="2064" width="7.140625" style="6" customWidth="1"/>
    <col min="2065" max="2065" width="9.85546875" style="6" customWidth="1"/>
    <col min="2066" max="2072" width="15.28515625" style="6" customWidth="1"/>
    <col min="2073" max="2073" width="7" style="6" customWidth="1"/>
    <col min="2074" max="2074" width="9.85546875" style="6" customWidth="1"/>
    <col min="2075" max="2081" width="15.28515625" style="6" customWidth="1"/>
    <col min="2082" max="2310" width="16.5703125" style="6"/>
    <col min="2311" max="2311" width="7.140625" style="6" customWidth="1"/>
    <col min="2312" max="2312" width="9.85546875" style="6" customWidth="1"/>
    <col min="2313" max="2319" width="15.28515625" style="6" customWidth="1"/>
    <col min="2320" max="2320" width="7.140625" style="6" customWidth="1"/>
    <col min="2321" max="2321" width="9.85546875" style="6" customWidth="1"/>
    <col min="2322" max="2328" width="15.28515625" style="6" customWidth="1"/>
    <col min="2329" max="2329" width="7" style="6" customWidth="1"/>
    <col min="2330" max="2330" width="9.85546875" style="6" customWidth="1"/>
    <col min="2331" max="2337" width="15.28515625" style="6" customWidth="1"/>
    <col min="2338" max="2566" width="16.5703125" style="6"/>
    <col min="2567" max="2567" width="7.140625" style="6" customWidth="1"/>
    <col min="2568" max="2568" width="9.85546875" style="6" customWidth="1"/>
    <col min="2569" max="2575" width="15.28515625" style="6" customWidth="1"/>
    <col min="2576" max="2576" width="7.140625" style="6" customWidth="1"/>
    <col min="2577" max="2577" width="9.85546875" style="6" customWidth="1"/>
    <col min="2578" max="2584" width="15.28515625" style="6" customWidth="1"/>
    <col min="2585" max="2585" width="7" style="6" customWidth="1"/>
    <col min="2586" max="2586" width="9.85546875" style="6" customWidth="1"/>
    <col min="2587" max="2593" width="15.28515625" style="6" customWidth="1"/>
    <col min="2594" max="2822" width="16.5703125" style="6"/>
    <col min="2823" max="2823" width="7.140625" style="6" customWidth="1"/>
    <col min="2824" max="2824" width="9.85546875" style="6" customWidth="1"/>
    <col min="2825" max="2831" width="15.28515625" style="6" customWidth="1"/>
    <col min="2832" max="2832" width="7.140625" style="6" customWidth="1"/>
    <col min="2833" max="2833" width="9.85546875" style="6" customWidth="1"/>
    <col min="2834" max="2840" width="15.28515625" style="6" customWidth="1"/>
    <col min="2841" max="2841" width="7" style="6" customWidth="1"/>
    <col min="2842" max="2842" width="9.85546875" style="6" customWidth="1"/>
    <col min="2843" max="2849" width="15.28515625" style="6" customWidth="1"/>
    <col min="2850" max="3078" width="16.5703125" style="6"/>
    <col min="3079" max="3079" width="7.140625" style="6" customWidth="1"/>
    <col min="3080" max="3080" width="9.85546875" style="6" customWidth="1"/>
    <col min="3081" max="3087" width="15.28515625" style="6" customWidth="1"/>
    <col min="3088" max="3088" width="7.140625" style="6" customWidth="1"/>
    <col min="3089" max="3089" width="9.85546875" style="6" customWidth="1"/>
    <col min="3090" max="3096" width="15.28515625" style="6" customWidth="1"/>
    <col min="3097" max="3097" width="7" style="6" customWidth="1"/>
    <col min="3098" max="3098" width="9.85546875" style="6" customWidth="1"/>
    <col min="3099" max="3105" width="15.28515625" style="6" customWidth="1"/>
    <col min="3106" max="3334" width="16.5703125" style="6"/>
    <col min="3335" max="3335" width="7.140625" style="6" customWidth="1"/>
    <col min="3336" max="3336" width="9.85546875" style="6" customWidth="1"/>
    <col min="3337" max="3343" width="15.28515625" style="6" customWidth="1"/>
    <col min="3344" max="3344" width="7.140625" style="6" customWidth="1"/>
    <col min="3345" max="3345" width="9.85546875" style="6" customWidth="1"/>
    <col min="3346" max="3352" width="15.28515625" style="6" customWidth="1"/>
    <col min="3353" max="3353" width="7" style="6" customWidth="1"/>
    <col min="3354" max="3354" width="9.85546875" style="6" customWidth="1"/>
    <col min="3355" max="3361" width="15.28515625" style="6" customWidth="1"/>
    <col min="3362" max="3590" width="16.5703125" style="6"/>
    <col min="3591" max="3591" width="7.140625" style="6" customWidth="1"/>
    <col min="3592" max="3592" width="9.85546875" style="6" customWidth="1"/>
    <col min="3593" max="3599" width="15.28515625" style="6" customWidth="1"/>
    <col min="3600" max="3600" width="7.140625" style="6" customWidth="1"/>
    <col min="3601" max="3601" width="9.85546875" style="6" customWidth="1"/>
    <col min="3602" max="3608" width="15.28515625" style="6" customWidth="1"/>
    <col min="3609" max="3609" width="7" style="6" customWidth="1"/>
    <col min="3610" max="3610" width="9.85546875" style="6" customWidth="1"/>
    <col min="3611" max="3617" width="15.28515625" style="6" customWidth="1"/>
    <col min="3618" max="3846" width="16.5703125" style="6"/>
    <col min="3847" max="3847" width="7.140625" style="6" customWidth="1"/>
    <col min="3848" max="3848" width="9.85546875" style="6" customWidth="1"/>
    <col min="3849" max="3855" width="15.28515625" style="6" customWidth="1"/>
    <col min="3856" max="3856" width="7.140625" style="6" customWidth="1"/>
    <col min="3857" max="3857" width="9.85546875" style="6" customWidth="1"/>
    <col min="3858" max="3864" width="15.28515625" style="6" customWidth="1"/>
    <col min="3865" max="3865" width="7" style="6" customWidth="1"/>
    <col min="3866" max="3866" width="9.85546875" style="6" customWidth="1"/>
    <col min="3867" max="3873" width="15.28515625" style="6" customWidth="1"/>
    <col min="3874" max="4102" width="16.5703125" style="6"/>
    <col min="4103" max="4103" width="7.140625" style="6" customWidth="1"/>
    <col min="4104" max="4104" width="9.85546875" style="6" customWidth="1"/>
    <col min="4105" max="4111" width="15.28515625" style="6" customWidth="1"/>
    <col min="4112" max="4112" width="7.140625" style="6" customWidth="1"/>
    <col min="4113" max="4113" width="9.85546875" style="6" customWidth="1"/>
    <col min="4114" max="4120" width="15.28515625" style="6" customWidth="1"/>
    <col min="4121" max="4121" width="7" style="6" customWidth="1"/>
    <col min="4122" max="4122" width="9.85546875" style="6" customWidth="1"/>
    <col min="4123" max="4129" width="15.28515625" style="6" customWidth="1"/>
    <col min="4130" max="4358" width="16.5703125" style="6"/>
    <col min="4359" max="4359" width="7.140625" style="6" customWidth="1"/>
    <col min="4360" max="4360" width="9.85546875" style="6" customWidth="1"/>
    <col min="4361" max="4367" width="15.28515625" style="6" customWidth="1"/>
    <col min="4368" max="4368" width="7.140625" style="6" customWidth="1"/>
    <col min="4369" max="4369" width="9.85546875" style="6" customWidth="1"/>
    <col min="4370" max="4376" width="15.28515625" style="6" customWidth="1"/>
    <col min="4377" max="4377" width="7" style="6" customWidth="1"/>
    <col min="4378" max="4378" width="9.85546875" style="6" customWidth="1"/>
    <col min="4379" max="4385" width="15.28515625" style="6" customWidth="1"/>
    <col min="4386" max="4614" width="16.5703125" style="6"/>
    <col min="4615" max="4615" width="7.140625" style="6" customWidth="1"/>
    <col min="4616" max="4616" width="9.85546875" style="6" customWidth="1"/>
    <col min="4617" max="4623" width="15.28515625" style="6" customWidth="1"/>
    <col min="4624" max="4624" width="7.140625" style="6" customWidth="1"/>
    <col min="4625" max="4625" width="9.85546875" style="6" customWidth="1"/>
    <col min="4626" max="4632" width="15.28515625" style="6" customWidth="1"/>
    <col min="4633" max="4633" width="7" style="6" customWidth="1"/>
    <col min="4634" max="4634" width="9.85546875" style="6" customWidth="1"/>
    <col min="4635" max="4641" width="15.28515625" style="6" customWidth="1"/>
    <col min="4642" max="4870" width="16.5703125" style="6"/>
    <col min="4871" max="4871" width="7.140625" style="6" customWidth="1"/>
    <col min="4872" max="4872" width="9.85546875" style="6" customWidth="1"/>
    <col min="4873" max="4879" width="15.28515625" style="6" customWidth="1"/>
    <col min="4880" max="4880" width="7.140625" style="6" customWidth="1"/>
    <col min="4881" max="4881" width="9.85546875" style="6" customWidth="1"/>
    <col min="4882" max="4888" width="15.28515625" style="6" customWidth="1"/>
    <col min="4889" max="4889" width="7" style="6" customWidth="1"/>
    <col min="4890" max="4890" width="9.85546875" style="6" customWidth="1"/>
    <col min="4891" max="4897" width="15.28515625" style="6" customWidth="1"/>
    <col min="4898" max="5126" width="16.5703125" style="6"/>
    <col min="5127" max="5127" width="7.140625" style="6" customWidth="1"/>
    <col min="5128" max="5128" width="9.85546875" style="6" customWidth="1"/>
    <col min="5129" max="5135" width="15.28515625" style="6" customWidth="1"/>
    <col min="5136" max="5136" width="7.140625" style="6" customWidth="1"/>
    <col min="5137" max="5137" width="9.85546875" style="6" customWidth="1"/>
    <col min="5138" max="5144" width="15.28515625" style="6" customWidth="1"/>
    <col min="5145" max="5145" width="7" style="6" customWidth="1"/>
    <col min="5146" max="5146" width="9.85546875" style="6" customWidth="1"/>
    <col min="5147" max="5153" width="15.28515625" style="6" customWidth="1"/>
    <col min="5154" max="5382" width="16.5703125" style="6"/>
    <col min="5383" max="5383" width="7.140625" style="6" customWidth="1"/>
    <col min="5384" max="5384" width="9.85546875" style="6" customWidth="1"/>
    <col min="5385" max="5391" width="15.28515625" style="6" customWidth="1"/>
    <col min="5392" max="5392" width="7.140625" style="6" customWidth="1"/>
    <col min="5393" max="5393" width="9.85546875" style="6" customWidth="1"/>
    <col min="5394" max="5400" width="15.28515625" style="6" customWidth="1"/>
    <col min="5401" max="5401" width="7" style="6" customWidth="1"/>
    <col min="5402" max="5402" width="9.85546875" style="6" customWidth="1"/>
    <col min="5403" max="5409" width="15.28515625" style="6" customWidth="1"/>
    <col min="5410" max="5638" width="16.5703125" style="6"/>
    <col min="5639" max="5639" width="7.140625" style="6" customWidth="1"/>
    <col min="5640" max="5640" width="9.85546875" style="6" customWidth="1"/>
    <col min="5641" max="5647" width="15.28515625" style="6" customWidth="1"/>
    <col min="5648" max="5648" width="7.140625" style="6" customWidth="1"/>
    <col min="5649" max="5649" width="9.85546875" style="6" customWidth="1"/>
    <col min="5650" max="5656" width="15.28515625" style="6" customWidth="1"/>
    <col min="5657" max="5657" width="7" style="6" customWidth="1"/>
    <col min="5658" max="5658" width="9.85546875" style="6" customWidth="1"/>
    <col min="5659" max="5665" width="15.28515625" style="6" customWidth="1"/>
    <col min="5666" max="5894" width="16.5703125" style="6"/>
    <col min="5895" max="5895" width="7.140625" style="6" customWidth="1"/>
    <col min="5896" max="5896" width="9.85546875" style="6" customWidth="1"/>
    <col min="5897" max="5903" width="15.28515625" style="6" customWidth="1"/>
    <col min="5904" max="5904" width="7.140625" style="6" customWidth="1"/>
    <col min="5905" max="5905" width="9.85546875" style="6" customWidth="1"/>
    <col min="5906" max="5912" width="15.28515625" style="6" customWidth="1"/>
    <col min="5913" max="5913" width="7" style="6" customWidth="1"/>
    <col min="5914" max="5914" width="9.85546875" style="6" customWidth="1"/>
    <col min="5915" max="5921" width="15.28515625" style="6" customWidth="1"/>
    <col min="5922" max="6150" width="16.5703125" style="6"/>
    <col min="6151" max="6151" width="7.140625" style="6" customWidth="1"/>
    <col min="6152" max="6152" width="9.85546875" style="6" customWidth="1"/>
    <col min="6153" max="6159" width="15.28515625" style="6" customWidth="1"/>
    <col min="6160" max="6160" width="7.140625" style="6" customWidth="1"/>
    <col min="6161" max="6161" width="9.85546875" style="6" customWidth="1"/>
    <col min="6162" max="6168" width="15.28515625" style="6" customWidth="1"/>
    <col min="6169" max="6169" width="7" style="6" customWidth="1"/>
    <col min="6170" max="6170" width="9.85546875" style="6" customWidth="1"/>
    <col min="6171" max="6177" width="15.28515625" style="6" customWidth="1"/>
    <col min="6178" max="6406" width="16.5703125" style="6"/>
    <col min="6407" max="6407" width="7.140625" style="6" customWidth="1"/>
    <col min="6408" max="6408" width="9.85546875" style="6" customWidth="1"/>
    <col min="6409" max="6415" width="15.28515625" style="6" customWidth="1"/>
    <col min="6416" max="6416" width="7.140625" style="6" customWidth="1"/>
    <col min="6417" max="6417" width="9.85546875" style="6" customWidth="1"/>
    <col min="6418" max="6424" width="15.28515625" style="6" customWidth="1"/>
    <col min="6425" max="6425" width="7" style="6" customWidth="1"/>
    <col min="6426" max="6426" width="9.85546875" style="6" customWidth="1"/>
    <col min="6427" max="6433" width="15.28515625" style="6" customWidth="1"/>
    <col min="6434" max="6662" width="16.5703125" style="6"/>
    <col min="6663" max="6663" width="7.140625" style="6" customWidth="1"/>
    <col min="6664" max="6664" width="9.85546875" style="6" customWidth="1"/>
    <col min="6665" max="6671" width="15.28515625" style="6" customWidth="1"/>
    <col min="6672" max="6672" width="7.140625" style="6" customWidth="1"/>
    <col min="6673" max="6673" width="9.85546875" style="6" customWidth="1"/>
    <col min="6674" max="6680" width="15.28515625" style="6" customWidth="1"/>
    <col min="6681" max="6681" width="7" style="6" customWidth="1"/>
    <col min="6682" max="6682" width="9.85546875" style="6" customWidth="1"/>
    <col min="6683" max="6689" width="15.28515625" style="6" customWidth="1"/>
    <col min="6690" max="6918" width="16.5703125" style="6"/>
    <col min="6919" max="6919" width="7.140625" style="6" customWidth="1"/>
    <col min="6920" max="6920" width="9.85546875" style="6" customWidth="1"/>
    <col min="6921" max="6927" width="15.28515625" style="6" customWidth="1"/>
    <col min="6928" max="6928" width="7.140625" style="6" customWidth="1"/>
    <col min="6929" max="6929" width="9.85546875" style="6" customWidth="1"/>
    <col min="6930" max="6936" width="15.28515625" style="6" customWidth="1"/>
    <col min="6937" max="6937" width="7" style="6" customWidth="1"/>
    <col min="6938" max="6938" width="9.85546875" style="6" customWidth="1"/>
    <col min="6939" max="6945" width="15.28515625" style="6" customWidth="1"/>
    <col min="6946" max="7174" width="16.5703125" style="6"/>
    <col min="7175" max="7175" width="7.140625" style="6" customWidth="1"/>
    <col min="7176" max="7176" width="9.85546875" style="6" customWidth="1"/>
    <col min="7177" max="7183" width="15.28515625" style="6" customWidth="1"/>
    <col min="7184" max="7184" width="7.140625" style="6" customWidth="1"/>
    <col min="7185" max="7185" width="9.85546875" style="6" customWidth="1"/>
    <col min="7186" max="7192" width="15.28515625" style="6" customWidth="1"/>
    <col min="7193" max="7193" width="7" style="6" customWidth="1"/>
    <col min="7194" max="7194" width="9.85546875" style="6" customWidth="1"/>
    <col min="7195" max="7201" width="15.28515625" style="6" customWidth="1"/>
    <col min="7202" max="7430" width="16.5703125" style="6"/>
    <col min="7431" max="7431" width="7.140625" style="6" customWidth="1"/>
    <col min="7432" max="7432" width="9.85546875" style="6" customWidth="1"/>
    <col min="7433" max="7439" width="15.28515625" style="6" customWidth="1"/>
    <col min="7440" max="7440" width="7.140625" style="6" customWidth="1"/>
    <col min="7441" max="7441" width="9.85546875" style="6" customWidth="1"/>
    <col min="7442" max="7448" width="15.28515625" style="6" customWidth="1"/>
    <col min="7449" max="7449" width="7" style="6" customWidth="1"/>
    <col min="7450" max="7450" width="9.85546875" style="6" customWidth="1"/>
    <col min="7451" max="7457" width="15.28515625" style="6" customWidth="1"/>
    <col min="7458" max="7686" width="16.5703125" style="6"/>
    <col min="7687" max="7687" width="7.140625" style="6" customWidth="1"/>
    <col min="7688" max="7688" width="9.85546875" style="6" customWidth="1"/>
    <col min="7689" max="7695" width="15.28515625" style="6" customWidth="1"/>
    <col min="7696" max="7696" width="7.140625" style="6" customWidth="1"/>
    <col min="7697" max="7697" width="9.85546875" style="6" customWidth="1"/>
    <col min="7698" max="7704" width="15.28515625" style="6" customWidth="1"/>
    <col min="7705" max="7705" width="7" style="6" customWidth="1"/>
    <col min="7706" max="7706" width="9.85546875" style="6" customWidth="1"/>
    <col min="7707" max="7713" width="15.28515625" style="6" customWidth="1"/>
    <col min="7714" max="7942" width="16.5703125" style="6"/>
    <col min="7943" max="7943" width="7.140625" style="6" customWidth="1"/>
    <col min="7944" max="7944" width="9.85546875" style="6" customWidth="1"/>
    <col min="7945" max="7951" width="15.28515625" style="6" customWidth="1"/>
    <col min="7952" max="7952" width="7.140625" style="6" customWidth="1"/>
    <col min="7953" max="7953" width="9.85546875" style="6" customWidth="1"/>
    <col min="7954" max="7960" width="15.28515625" style="6" customWidth="1"/>
    <col min="7961" max="7961" width="7" style="6" customWidth="1"/>
    <col min="7962" max="7962" width="9.85546875" style="6" customWidth="1"/>
    <col min="7963" max="7969" width="15.28515625" style="6" customWidth="1"/>
    <col min="7970" max="8198" width="16.5703125" style="6"/>
    <col min="8199" max="8199" width="7.140625" style="6" customWidth="1"/>
    <col min="8200" max="8200" width="9.85546875" style="6" customWidth="1"/>
    <col min="8201" max="8207" width="15.28515625" style="6" customWidth="1"/>
    <col min="8208" max="8208" width="7.140625" style="6" customWidth="1"/>
    <col min="8209" max="8209" width="9.85546875" style="6" customWidth="1"/>
    <col min="8210" max="8216" width="15.28515625" style="6" customWidth="1"/>
    <col min="8217" max="8217" width="7" style="6" customWidth="1"/>
    <col min="8218" max="8218" width="9.85546875" style="6" customWidth="1"/>
    <col min="8219" max="8225" width="15.28515625" style="6" customWidth="1"/>
    <col min="8226" max="8454" width="16.5703125" style="6"/>
    <col min="8455" max="8455" width="7.140625" style="6" customWidth="1"/>
    <col min="8456" max="8456" width="9.85546875" style="6" customWidth="1"/>
    <col min="8457" max="8463" width="15.28515625" style="6" customWidth="1"/>
    <col min="8464" max="8464" width="7.140625" style="6" customWidth="1"/>
    <col min="8465" max="8465" width="9.85546875" style="6" customWidth="1"/>
    <col min="8466" max="8472" width="15.28515625" style="6" customWidth="1"/>
    <col min="8473" max="8473" width="7" style="6" customWidth="1"/>
    <col min="8474" max="8474" width="9.85546875" style="6" customWidth="1"/>
    <col min="8475" max="8481" width="15.28515625" style="6" customWidth="1"/>
    <col min="8482" max="8710" width="16.5703125" style="6"/>
    <col min="8711" max="8711" width="7.140625" style="6" customWidth="1"/>
    <col min="8712" max="8712" width="9.85546875" style="6" customWidth="1"/>
    <col min="8713" max="8719" width="15.28515625" style="6" customWidth="1"/>
    <col min="8720" max="8720" width="7.140625" style="6" customWidth="1"/>
    <col min="8721" max="8721" width="9.85546875" style="6" customWidth="1"/>
    <col min="8722" max="8728" width="15.28515625" style="6" customWidth="1"/>
    <col min="8729" max="8729" width="7" style="6" customWidth="1"/>
    <col min="8730" max="8730" width="9.85546875" style="6" customWidth="1"/>
    <col min="8731" max="8737" width="15.28515625" style="6" customWidth="1"/>
    <col min="8738" max="8966" width="16.5703125" style="6"/>
    <col min="8967" max="8967" width="7.140625" style="6" customWidth="1"/>
    <col min="8968" max="8968" width="9.85546875" style="6" customWidth="1"/>
    <col min="8969" max="8975" width="15.28515625" style="6" customWidth="1"/>
    <col min="8976" max="8976" width="7.140625" style="6" customWidth="1"/>
    <col min="8977" max="8977" width="9.85546875" style="6" customWidth="1"/>
    <col min="8978" max="8984" width="15.28515625" style="6" customWidth="1"/>
    <col min="8985" max="8985" width="7" style="6" customWidth="1"/>
    <col min="8986" max="8986" width="9.85546875" style="6" customWidth="1"/>
    <col min="8987" max="8993" width="15.28515625" style="6" customWidth="1"/>
    <col min="8994" max="9222" width="16.5703125" style="6"/>
    <col min="9223" max="9223" width="7.140625" style="6" customWidth="1"/>
    <col min="9224" max="9224" width="9.85546875" style="6" customWidth="1"/>
    <col min="9225" max="9231" width="15.28515625" style="6" customWidth="1"/>
    <col min="9232" max="9232" width="7.140625" style="6" customWidth="1"/>
    <col min="9233" max="9233" width="9.85546875" style="6" customWidth="1"/>
    <col min="9234" max="9240" width="15.28515625" style="6" customWidth="1"/>
    <col min="9241" max="9241" width="7" style="6" customWidth="1"/>
    <col min="9242" max="9242" width="9.85546875" style="6" customWidth="1"/>
    <col min="9243" max="9249" width="15.28515625" style="6" customWidth="1"/>
    <col min="9250" max="9478" width="16.5703125" style="6"/>
    <col min="9479" max="9479" width="7.140625" style="6" customWidth="1"/>
    <col min="9480" max="9480" width="9.85546875" style="6" customWidth="1"/>
    <col min="9481" max="9487" width="15.28515625" style="6" customWidth="1"/>
    <col min="9488" max="9488" width="7.140625" style="6" customWidth="1"/>
    <col min="9489" max="9489" width="9.85546875" style="6" customWidth="1"/>
    <col min="9490" max="9496" width="15.28515625" style="6" customWidth="1"/>
    <col min="9497" max="9497" width="7" style="6" customWidth="1"/>
    <col min="9498" max="9498" width="9.85546875" style="6" customWidth="1"/>
    <col min="9499" max="9505" width="15.28515625" style="6" customWidth="1"/>
    <col min="9506" max="9734" width="16.5703125" style="6"/>
    <col min="9735" max="9735" width="7.140625" style="6" customWidth="1"/>
    <col min="9736" max="9736" width="9.85546875" style="6" customWidth="1"/>
    <col min="9737" max="9743" width="15.28515625" style="6" customWidth="1"/>
    <col min="9744" max="9744" width="7.140625" style="6" customWidth="1"/>
    <col min="9745" max="9745" width="9.85546875" style="6" customWidth="1"/>
    <col min="9746" max="9752" width="15.28515625" style="6" customWidth="1"/>
    <col min="9753" max="9753" width="7" style="6" customWidth="1"/>
    <col min="9754" max="9754" width="9.85546875" style="6" customWidth="1"/>
    <col min="9755" max="9761" width="15.28515625" style="6" customWidth="1"/>
    <col min="9762" max="9990" width="16.5703125" style="6"/>
    <col min="9991" max="9991" width="7.140625" style="6" customWidth="1"/>
    <col min="9992" max="9992" width="9.85546875" style="6" customWidth="1"/>
    <col min="9993" max="9999" width="15.28515625" style="6" customWidth="1"/>
    <col min="10000" max="10000" width="7.140625" style="6" customWidth="1"/>
    <col min="10001" max="10001" width="9.85546875" style="6" customWidth="1"/>
    <col min="10002" max="10008" width="15.28515625" style="6" customWidth="1"/>
    <col min="10009" max="10009" width="7" style="6" customWidth="1"/>
    <col min="10010" max="10010" width="9.85546875" style="6" customWidth="1"/>
    <col min="10011" max="10017" width="15.28515625" style="6" customWidth="1"/>
    <col min="10018" max="10246" width="16.5703125" style="6"/>
    <col min="10247" max="10247" width="7.140625" style="6" customWidth="1"/>
    <col min="10248" max="10248" width="9.85546875" style="6" customWidth="1"/>
    <col min="10249" max="10255" width="15.28515625" style="6" customWidth="1"/>
    <col min="10256" max="10256" width="7.140625" style="6" customWidth="1"/>
    <col min="10257" max="10257" width="9.85546875" style="6" customWidth="1"/>
    <col min="10258" max="10264" width="15.28515625" style="6" customWidth="1"/>
    <col min="10265" max="10265" width="7" style="6" customWidth="1"/>
    <col min="10266" max="10266" width="9.85546875" style="6" customWidth="1"/>
    <col min="10267" max="10273" width="15.28515625" style="6" customWidth="1"/>
    <col min="10274" max="10502" width="16.5703125" style="6"/>
    <col min="10503" max="10503" width="7.140625" style="6" customWidth="1"/>
    <col min="10504" max="10504" width="9.85546875" style="6" customWidth="1"/>
    <col min="10505" max="10511" width="15.28515625" style="6" customWidth="1"/>
    <col min="10512" max="10512" width="7.140625" style="6" customWidth="1"/>
    <col min="10513" max="10513" width="9.85546875" style="6" customWidth="1"/>
    <col min="10514" max="10520" width="15.28515625" style="6" customWidth="1"/>
    <col min="10521" max="10521" width="7" style="6" customWidth="1"/>
    <col min="10522" max="10522" width="9.85546875" style="6" customWidth="1"/>
    <col min="10523" max="10529" width="15.28515625" style="6" customWidth="1"/>
    <col min="10530" max="10758" width="16.5703125" style="6"/>
    <col min="10759" max="10759" width="7.140625" style="6" customWidth="1"/>
    <col min="10760" max="10760" width="9.85546875" style="6" customWidth="1"/>
    <col min="10761" max="10767" width="15.28515625" style="6" customWidth="1"/>
    <col min="10768" max="10768" width="7.140625" style="6" customWidth="1"/>
    <col min="10769" max="10769" width="9.85546875" style="6" customWidth="1"/>
    <col min="10770" max="10776" width="15.28515625" style="6" customWidth="1"/>
    <col min="10777" max="10777" width="7" style="6" customWidth="1"/>
    <col min="10778" max="10778" width="9.85546875" style="6" customWidth="1"/>
    <col min="10779" max="10785" width="15.28515625" style="6" customWidth="1"/>
    <col min="10786" max="11014" width="16.5703125" style="6"/>
    <col min="11015" max="11015" width="7.140625" style="6" customWidth="1"/>
    <col min="11016" max="11016" width="9.85546875" style="6" customWidth="1"/>
    <col min="11017" max="11023" width="15.28515625" style="6" customWidth="1"/>
    <col min="11024" max="11024" width="7.140625" style="6" customWidth="1"/>
    <col min="11025" max="11025" width="9.85546875" style="6" customWidth="1"/>
    <col min="11026" max="11032" width="15.28515625" style="6" customWidth="1"/>
    <col min="11033" max="11033" width="7" style="6" customWidth="1"/>
    <col min="11034" max="11034" width="9.85546875" style="6" customWidth="1"/>
    <col min="11035" max="11041" width="15.28515625" style="6" customWidth="1"/>
    <col min="11042" max="11270" width="16.5703125" style="6"/>
    <col min="11271" max="11271" width="7.140625" style="6" customWidth="1"/>
    <col min="11272" max="11272" width="9.85546875" style="6" customWidth="1"/>
    <col min="11273" max="11279" width="15.28515625" style="6" customWidth="1"/>
    <col min="11280" max="11280" width="7.140625" style="6" customWidth="1"/>
    <col min="11281" max="11281" width="9.85546875" style="6" customWidth="1"/>
    <col min="11282" max="11288" width="15.28515625" style="6" customWidth="1"/>
    <col min="11289" max="11289" width="7" style="6" customWidth="1"/>
    <col min="11290" max="11290" width="9.85546875" style="6" customWidth="1"/>
    <col min="11291" max="11297" width="15.28515625" style="6" customWidth="1"/>
    <col min="11298" max="11526" width="16.5703125" style="6"/>
    <col min="11527" max="11527" width="7.140625" style="6" customWidth="1"/>
    <col min="11528" max="11528" width="9.85546875" style="6" customWidth="1"/>
    <col min="11529" max="11535" width="15.28515625" style="6" customWidth="1"/>
    <col min="11536" max="11536" width="7.140625" style="6" customWidth="1"/>
    <col min="11537" max="11537" width="9.85546875" style="6" customWidth="1"/>
    <col min="11538" max="11544" width="15.28515625" style="6" customWidth="1"/>
    <col min="11545" max="11545" width="7" style="6" customWidth="1"/>
    <col min="11546" max="11546" width="9.85546875" style="6" customWidth="1"/>
    <col min="11547" max="11553" width="15.28515625" style="6" customWidth="1"/>
    <col min="11554" max="11782" width="16.5703125" style="6"/>
    <col min="11783" max="11783" width="7.140625" style="6" customWidth="1"/>
    <col min="11784" max="11784" width="9.85546875" style="6" customWidth="1"/>
    <col min="11785" max="11791" width="15.28515625" style="6" customWidth="1"/>
    <col min="11792" max="11792" width="7.140625" style="6" customWidth="1"/>
    <col min="11793" max="11793" width="9.85546875" style="6" customWidth="1"/>
    <col min="11794" max="11800" width="15.28515625" style="6" customWidth="1"/>
    <col min="11801" max="11801" width="7" style="6" customWidth="1"/>
    <col min="11802" max="11802" width="9.85546875" style="6" customWidth="1"/>
    <col min="11803" max="11809" width="15.28515625" style="6" customWidth="1"/>
    <col min="11810" max="12038" width="16.5703125" style="6"/>
    <col min="12039" max="12039" width="7.140625" style="6" customWidth="1"/>
    <col min="12040" max="12040" width="9.85546875" style="6" customWidth="1"/>
    <col min="12041" max="12047" width="15.28515625" style="6" customWidth="1"/>
    <col min="12048" max="12048" width="7.140625" style="6" customWidth="1"/>
    <col min="12049" max="12049" width="9.85546875" style="6" customWidth="1"/>
    <col min="12050" max="12056" width="15.28515625" style="6" customWidth="1"/>
    <col min="12057" max="12057" width="7" style="6" customWidth="1"/>
    <col min="12058" max="12058" width="9.85546875" style="6" customWidth="1"/>
    <col min="12059" max="12065" width="15.28515625" style="6" customWidth="1"/>
    <col min="12066" max="12294" width="16.5703125" style="6"/>
    <col min="12295" max="12295" width="7.140625" style="6" customWidth="1"/>
    <col min="12296" max="12296" width="9.85546875" style="6" customWidth="1"/>
    <col min="12297" max="12303" width="15.28515625" style="6" customWidth="1"/>
    <col min="12304" max="12304" width="7.140625" style="6" customWidth="1"/>
    <col min="12305" max="12305" width="9.85546875" style="6" customWidth="1"/>
    <col min="12306" max="12312" width="15.28515625" style="6" customWidth="1"/>
    <col min="12313" max="12313" width="7" style="6" customWidth="1"/>
    <col min="12314" max="12314" width="9.85546875" style="6" customWidth="1"/>
    <col min="12315" max="12321" width="15.28515625" style="6" customWidth="1"/>
    <col min="12322" max="12550" width="16.5703125" style="6"/>
    <col min="12551" max="12551" width="7.140625" style="6" customWidth="1"/>
    <col min="12552" max="12552" width="9.85546875" style="6" customWidth="1"/>
    <col min="12553" max="12559" width="15.28515625" style="6" customWidth="1"/>
    <col min="12560" max="12560" width="7.140625" style="6" customWidth="1"/>
    <col min="12561" max="12561" width="9.85546875" style="6" customWidth="1"/>
    <col min="12562" max="12568" width="15.28515625" style="6" customWidth="1"/>
    <col min="12569" max="12569" width="7" style="6" customWidth="1"/>
    <col min="12570" max="12570" width="9.85546875" style="6" customWidth="1"/>
    <col min="12571" max="12577" width="15.28515625" style="6" customWidth="1"/>
    <col min="12578" max="12806" width="16.5703125" style="6"/>
    <col min="12807" max="12807" width="7.140625" style="6" customWidth="1"/>
    <col min="12808" max="12808" width="9.85546875" style="6" customWidth="1"/>
    <col min="12809" max="12815" width="15.28515625" style="6" customWidth="1"/>
    <col min="12816" max="12816" width="7.140625" style="6" customWidth="1"/>
    <col min="12817" max="12817" width="9.85546875" style="6" customWidth="1"/>
    <col min="12818" max="12824" width="15.28515625" style="6" customWidth="1"/>
    <col min="12825" max="12825" width="7" style="6" customWidth="1"/>
    <col min="12826" max="12826" width="9.85546875" style="6" customWidth="1"/>
    <col min="12827" max="12833" width="15.28515625" style="6" customWidth="1"/>
    <col min="12834" max="13062" width="16.5703125" style="6"/>
    <col min="13063" max="13063" width="7.140625" style="6" customWidth="1"/>
    <col min="13064" max="13064" width="9.85546875" style="6" customWidth="1"/>
    <col min="13065" max="13071" width="15.28515625" style="6" customWidth="1"/>
    <col min="13072" max="13072" width="7.140625" style="6" customWidth="1"/>
    <col min="13073" max="13073" width="9.85546875" style="6" customWidth="1"/>
    <col min="13074" max="13080" width="15.28515625" style="6" customWidth="1"/>
    <col min="13081" max="13081" width="7" style="6" customWidth="1"/>
    <col min="13082" max="13082" width="9.85546875" style="6" customWidth="1"/>
    <col min="13083" max="13089" width="15.28515625" style="6" customWidth="1"/>
    <col min="13090" max="13318" width="16.5703125" style="6"/>
    <col min="13319" max="13319" width="7.140625" style="6" customWidth="1"/>
    <col min="13320" max="13320" width="9.85546875" style="6" customWidth="1"/>
    <col min="13321" max="13327" width="15.28515625" style="6" customWidth="1"/>
    <col min="13328" max="13328" width="7.140625" style="6" customWidth="1"/>
    <col min="13329" max="13329" width="9.85546875" style="6" customWidth="1"/>
    <col min="13330" max="13336" width="15.28515625" style="6" customWidth="1"/>
    <col min="13337" max="13337" width="7" style="6" customWidth="1"/>
    <col min="13338" max="13338" width="9.85546875" style="6" customWidth="1"/>
    <col min="13339" max="13345" width="15.28515625" style="6" customWidth="1"/>
    <col min="13346" max="13574" width="16.5703125" style="6"/>
    <col min="13575" max="13575" width="7.140625" style="6" customWidth="1"/>
    <col min="13576" max="13576" width="9.85546875" style="6" customWidth="1"/>
    <col min="13577" max="13583" width="15.28515625" style="6" customWidth="1"/>
    <col min="13584" max="13584" width="7.140625" style="6" customWidth="1"/>
    <col min="13585" max="13585" width="9.85546875" style="6" customWidth="1"/>
    <col min="13586" max="13592" width="15.28515625" style="6" customWidth="1"/>
    <col min="13593" max="13593" width="7" style="6" customWidth="1"/>
    <col min="13594" max="13594" width="9.85546875" style="6" customWidth="1"/>
    <col min="13595" max="13601" width="15.28515625" style="6" customWidth="1"/>
    <col min="13602" max="13830" width="16.5703125" style="6"/>
    <col min="13831" max="13831" width="7.140625" style="6" customWidth="1"/>
    <col min="13832" max="13832" width="9.85546875" style="6" customWidth="1"/>
    <col min="13833" max="13839" width="15.28515625" style="6" customWidth="1"/>
    <col min="13840" max="13840" width="7.140625" style="6" customWidth="1"/>
    <col min="13841" max="13841" width="9.85546875" style="6" customWidth="1"/>
    <col min="13842" max="13848" width="15.28515625" style="6" customWidth="1"/>
    <col min="13849" max="13849" width="7" style="6" customWidth="1"/>
    <col min="13850" max="13850" width="9.85546875" style="6" customWidth="1"/>
    <col min="13851" max="13857" width="15.28515625" style="6" customWidth="1"/>
    <col min="13858" max="14086" width="16.5703125" style="6"/>
    <col min="14087" max="14087" width="7.140625" style="6" customWidth="1"/>
    <col min="14088" max="14088" width="9.85546875" style="6" customWidth="1"/>
    <col min="14089" max="14095" width="15.28515625" style="6" customWidth="1"/>
    <col min="14096" max="14096" width="7.140625" style="6" customWidth="1"/>
    <col min="14097" max="14097" width="9.85546875" style="6" customWidth="1"/>
    <col min="14098" max="14104" width="15.28515625" style="6" customWidth="1"/>
    <col min="14105" max="14105" width="7" style="6" customWidth="1"/>
    <col min="14106" max="14106" width="9.85546875" style="6" customWidth="1"/>
    <col min="14107" max="14113" width="15.28515625" style="6" customWidth="1"/>
    <col min="14114" max="14342" width="16.5703125" style="6"/>
    <col min="14343" max="14343" width="7.140625" style="6" customWidth="1"/>
    <col min="14344" max="14344" width="9.85546875" style="6" customWidth="1"/>
    <col min="14345" max="14351" width="15.28515625" style="6" customWidth="1"/>
    <col min="14352" max="14352" width="7.140625" style="6" customWidth="1"/>
    <col min="14353" max="14353" width="9.85546875" style="6" customWidth="1"/>
    <col min="14354" max="14360" width="15.28515625" style="6" customWidth="1"/>
    <col min="14361" max="14361" width="7" style="6" customWidth="1"/>
    <col min="14362" max="14362" width="9.85546875" style="6" customWidth="1"/>
    <col min="14363" max="14369" width="15.28515625" style="6" customWidth="1"/>
    <col min="14370" max="14598" width="16.5703125" style="6"/>
    <col min="14599" max="14599" width="7.140625" style="6" customWidth="1"/>
    <col min="14600" max="14600" width="9.85546875" style="6" customWidth="1"/>
    <col min="14601" max="14607" width="15.28515625" style="6" customWidth="1"/>
    <col min="14608" max="14608" width="7.140625" style="6" customWidth="1"/>
    <col min="14609" max="14609" width="9.85546875" style="6" customWidth="1"/>
    <col min="14610" max="14616" width="15.28515625" style="6" customWidth="1"/>
    <col min="14617" max="14617" width="7" style="6" customWidth="1"/>
    <col min="14618" max="14618" width="9.85546875" style="6" customWidth="1"/>
    <col min="14619" max="14625" width="15.28515625" style="6" customWidth="1"/>
    <col min="14626" max="14854" width="16.5703125" style="6"/>
    <col min="14855" max="14855" width="7.140625" style="6" customWidth="1"/>
    <col min="14856" max="14856" width="9.85546875" style="6" customWidth="1"/>
    <col min="14857" max="14863" width="15.28515625" style="6" customWidth="1"/>
    <col min="14864" max="14864" width="7.140625" style="6" customWidth="1"/>
    <col min="14865" max="14865" width="9.85546875" style="6" customWidth="1"/>
    <col min="14866" max="14872" width="15.28515625" style="6" customWidth="1"/>
    <col min="14873" max="14873" width="7" style="6" customWidth="1"/>
    <col min="14874" max="14874" width="9.85546875" style="6" customWidth="1"/>
    <col min="14875" max="14881" width="15.28515625" style="6" customWidth="1"/>
    <col min="14882" max="15110" width="16.5703125" style="6"/>
    <col min="15111" max="15111" width="7.140625" style="6" customWidth="1"/>
    <col min="15112" max="15112" width="9.85546875" style="6" customWidth="1"/>
    <col min="15113" max="15119" width="15.28515625" style="6" customWidth="1"/>
    <col min="15120" max="15120" width="7.140625" style="6" customWidth="1"/>
    <col min="15121" max="15121" width="9.85546875" style="6" customWidth="1"/>
    <col min="15122" max="15128" width="15.28515625" style="6" customWidth="1"/>
    <col min="15129" max="15129" width="7" style="6" customWidth="1"/>
    <col min="15130" max="15130" width="9.85546875" style="6" customWidth="1"/>
    <col min="15131" max="15137" width="15.28515625" style="6" customWidth="1"/>
    <col min="15138" max="15366" width="16.5703125" style="6"/>
    <col min="15367" max="15367" width="7.140625" style="6" customWidth="1"/>
    <col min="15368" max="15368" width="9.85546875" style="6" customWidth="1"/>
    <col min="15369" max="15375" width="15.28515625" style="6" customWidth="1"/>
    <col min="15376" max="15376" width="7.140625" style="6" customWidth="1"/>
    <col min="15377" max="15377" width="9.85546875" style="6" customWidth="1"/>
    <col min="15378" max="15384" width="15.28515625" style="6" customWidth="1"/>
    <col min="15385" max="15385" width="7" style="6" customWidth="1"/>
    <col min="15386" max="15386" width="9.85546875" style="6" customWidth="1"/>
    <col min="15387" max="15393" width="15.28515625" style="6" customWidth="1"/>
    <col min="15394" max="15622" width="16.5703125" style="6"/>
    <col min="15623" max="15623" width="7.140625" style="6" customWidth="1"/>
    <col min="15624" max="15624" width="9.85546875" style="6" customWidth="1"/>
    <col min="15625" max="15631" width="15.28515625" style="6" customWidth="1"/>
    <col min="15632" max="15632" width="7.140625" style="6" customWidth="1"/>
    <col min="15633" max="15633" width="9.85546875" style="6" customWidth="1"/>
    <col min="15634" max="15640" width="15.28515625" style="6" customWidth="1"/>
    <col min="15641" max="15641" width="7" style="6" customWidth="1"/>
    <col min="15642" max="15642" width="9.85546875" style="6" customWidth="1"/>
    <col min="15643" max="15649" width="15.28515625" style="6" customWidth="1"/>
    <col min="15650" max="15878" width="16.5703125" style="6"/>
    <col min="15879" max="15879" width="7.140625" style="6" customWidth="1"/>
    <col min="15880" max="15880" width="9.85546875" style="6" customWidth="1"/>
    <col min="15881" max="15887" width="15.28515625" style="6" customWidth="1"/>
    <col min="15888" max="15888" width="7.140625" style="6" customWidth="1"/>
    <col min="15889" max="15889" width="9.85546875" style="6" customWidth="1"/>
    <col min="15890" max="15896" width="15.28515625" style="6" customWidth="1"/>
    <col min="15897" max="15897" width="7" style="6" customWidth="1"/>
    <col min="15898" max="15898" width="9.85546875" style="6" customWidth="1"/>
    <col min="15899" max="15905" width="15.28515625" style="6" customWidth="1"/>
    <col min="15906" max="16134" width="16.5703125" style="6"/>
    <col min="16135" max="16135" width="7.140625" style="6" customWidth="1"/>
    <col min="16136" max="16136" width="9.85546875" style="6" customWidth="1"/>
    <col min="16137" max="16143" width="15.28515625" style="6" customWidth="1"/>
    <col min="16144" max="16144" width="7.140625" style="6" customWidth="1"/>
    <col min="16145" max="16145" width="9.85546875" style="6" customWidth="1"/>
    <col min="16146" max="16152" width="15.28515625" style="6" customWidth="1"/>
    <col min="16153" max="16153" width="7" style="6" customWidth="1"/>
    <col min="16154" max="16154" width="9.85546875" style="6" customWidth="1"/>
    <col min="16155" max="16161" width="15.28515625" style="6" customWidth="1"/>
    <col min="16162" max="16384" width="16.5703125" style="6"/>
  </cols>
  <sheetData>
    <row r="1" spans="1:70" s="3" customFormat="1" ht="33" customHeight="1" thickBot="1" x14ac:dyDescent="0.35">
      <c r="A1" s="243" t="s">
        <v>324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5"/>
      <c r="AB1" s="246" t="s">
        <v>328</v>
      </c>
      <c r="AC1" s="247"/>
      <c r="AD1" s="248"/>
      <c r="AE1" s="248"/>
      <c r="AF1" s="248"/>
      <c r="AG1" s="249"/>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2"/>
    </row>
    <row r="2" spans="1:70" ht="18" thickTop="1" x14ac:dyDescent="0.35">
      <c r="A2" s="250" t="s">
        <v>0</v>
      </c>
      <c r="B2" s="251"/>
      <c r="C2" s="154" t="s">
        <v>1</v>
      </c>
      <c r="D2" s="154"/>
      <c r="E2" s="63"/>
      <c r="F2" s="64"/>
      <c r="G2" s="37"/>
      <c r="H2" s="64"/>
      <c r="I2" s="64"/>
      <c r="J2" s="37"/>
      <c r="K2" s="37"/>
      <c r="L2" s="37"/>
      <c r="M2" s="37"/>
      <c r="N2" s="37"/>
      <c r="U2" s="37"/>
      <c r="V2" s="37"/>
      <c r="W2" s="37"/>
      <c r="X2" s="37"/>
      <c r="Y2" s="37"/>
      <c r="Z2" s="37"/>
      <c r="AA2" s="37"/>
      <c r="AB2" s="252"/>
      <c r="AC2" s="252"/>
      <c r="AD2" s="253"/>
      <c r="AE2" s="253"/>
      <c r="AF2" s="253"/>
      <c r="AG2" s="254"/>
    </row>
    <row r="3" spans="1:70" ht="50.25" customHeight="1" thickBot="1" x14ac:dyDescent="0.4">
      <c r="A3" s="257" t="s">
        <v>287</v>
      </c>
      <c r="B3" s="258"/>
      <c r="C3" s="267"/>
      <c r="D3" s="268"/>
      <c r="E3" s="268"/>
      <c r="F3" s="268"/>
      <c r="G3" s="268"/>
      <c r="H3" s="268"/>
      <c r="I3" s="268"/>
      <c r="J3" s="268"/>
      <c r="K3" s="269"/>
      <c r="L3" s="264" t="s">
        <v>2</v>
      </c>
      <c r="M3" s="270"/>
      <c r="N3" s="271"/>
      <c r="O3" s="256"/>
      <c r="P3" s="256"/>
      <c r="Q3" s="256"/>
      <c r="R3" s="256"/>
      <c r="S3" s="256"/>
      <c r="T3" s="256"/>
      <c r="U3" s="256"/>
      <c r="V3" s="256"/>
      <c r="W3" s="264" t="s">
        <v>3</v>
      </c>
      <c r="X3" s="265"/>
      <c r="Y3" s="255">
        <f>SUM(AA57)</f>
        <v>0</v>
      </c>
      <c r="Z3" s="256"/>
      <c r="AA3" s="65"/>
      <c r="AB3" s="140" t="s">
        <v>320</v>
      </c>
      <c r="AC3" s="139">
        <f>+P22+AA53+AA55+P15</f>
        <v>0</v>
      </c>
      <c r="AD3" s="143" t="s">
        <v>321</v>
      </c>
      <c r="AE3" s="65"/>
      <c r="AF3" s="37"/>
      <c r="AG3" s="38"/>
    </row>
    <row r="4" spans="1:70" ht="36.75" customHeight="1" x14ac:dyDescent="0.35">
      <c r="A4" s="257" t="s">
        <v>288</v>
      </c>
      <c r="B4" s="258"/>
      <c r="C4" s="259"/>
      <c r="D4" s="259"/>
      <c r="E4" s="259"/>
      <c r="F4" s="259"/>
      <c r="G4" s="259"/>
      <c r="H4" s="259"/>
      <c r="I4" s="259"/>
      <c r="J4" s="259"/>
      <c r="K4" s="260"/>
      <c r="L4" s="261" t="s">
        <v>5</v>
      </c>
      <c r="M4" s="262"/>
      <c r="N4" s="263"/>
      <c r="O4" s="256"/>
      <c r="P4" s="256"/>
      <c r="Q4" s="256"/>
      <c r="R4" s="256"/>
      <c r="S4" s="256"/>
      <c r="T4" s="256"/>
      <c r="U4" s="256"/>
      <c r="V4" s="256"/>
      <c r="W4" s="264" t="s">
        <v>6</v>
      </c>
      <c r="X4" s="265"/>
      <c r="Y4" s="266"/>
      <c r="Z4" s="256"/>
      <c r="AA4" s="66"/>
      <c r="AB4" s="138" t="s">
        <v>319</v>
      </c>
      <c r="AC4" s="139">
        <f>+Y3-AC3</f>
        <v>0</v>
      </c>
      <c r="AD4" s="66"/>
      <c r="AE4" s="66"/>
      <c r="AG4" s="272" t="s">
        <v>4</v>
      </c>
    </row>
    <row r="5" spans="1:70" ht="36.75" customHeight="1" x14ac:dyDescent="0.35">
      <c r="A5" s="257" t="s">
        <v>289</v>
      </c>
      <c r="B5" s="258"/>
      <c r="C5" s="259"/>
      <c r="D5" s="259"/>
      <c r="E5" s="259"/>
      <c r="F5" s="259"/>
      <c r="G5" s="259"/>
      <c r="H5" s="259"/>
      <c r="I5" s="259"/>
      <c r="J5" s="259"/>
      <c r="K5" s="260"/>
      <c r="L5" s="261" t="s">
        <v>7</v>
      </c>
      <c r="M5" s="262"/>
      <c r="N5" s="275" t="s">
        <v>290</v>
      </c>
      <c r="O5" s="276"/>
      <c r="P5" s="276"/>
      <c r="Q5" s="276"/>
      <c r="R5" s="276"/>
      <c r="S5" s="276"/>
      <c r="T5" s="276"/>
      <c r="U5" s="276"/>
      <c r="V5" s="276"/>
      <c r="W5" s="264" t="s">
        <v>8</v>
      </c>
      <c r="X5" s="265"/>
      <c r="Y5" s="277">
        <f>+Y4*Y3</f>
        <v>0</v>
      </c>
      <c r="Z5" s="278"/>
      <c r="AA5" s="7"/>
      <c r="AB5" s="7"/>
      <c r="AC5" s="7"/>
      <c r="AD5" s="7"/>
      <c r="AE5" s="7"/>
      <c r="AG5" s="273"/>
    </row>
    <row r="6" spans="1:70" ht="36" customHeight="1" thickBot="1" x14ac:dyDescent="0.4">
      <c r="A6" s="257" t="s">
        <v>291</v>
      </c>
      <c r="B6" s="279"/>
      <c r="C6" s="259"/>
      <c r="D6" s="259"/>
      <c r="E6" s="259"/>
      <c r="F6" s="259"/>
      <c r="G6" s="259"/>
      <c r="H6" s="259"/>
      <c r="I6" s="259"/>
      <c r="J6" s="259"/>
      <c r="K6" s="260"/>
      <c r="L6" s="261" t="s">
        <v>292</v>
      </c>
      <c r="M6" s="262"/>
      <c r="N6" s="280"/>
      <c r="O6" s="256"/>
      <c r="P6" s="256"/>
      <c r="Q6" s="256"/>
      <c r="R6" s="256"/>
      <c r="S6" s="256"/>
      <c r="T6" s="256"/>
      <c r="U6" s="256"/>
      <c r="V6" s="256"/>
      <c r="W6" s="264" t="s">
        <v>9</v>
      </c>
      <c r="X6" s="265"/>
      <c r="Y6" s="281">
        <f>+Y5*1.1</f>
        <v>0</v>
      </c>
      <c r="Z6" s="278"/>
      <c r="AA6" s="7"/>
      <c r="AB6" s="7"/>
      <c r="AC6" s="7"/>
      <c r="AD6" s="7"/>
      <c r="AE6" s="7"/>
      <c r="AG6" s="274"/>
    </row>
    <row r="7" spans="1:70" ht="36" customHeight="1" thickTop="1" thickBot="1" x14ac:dyDescent="0.4">
      <c r="A7" s="257" t="s">
        <v>293</v>
      </c>
      <c r="B7" s="279"/>
      <c r="C7" s="259"/>
      <c r="D7" s="259"/>
      <c r="E7" s="259"/>
      <c r="F7" s="259"/>
      <c r="G7" s="259"/>
      <c r="H7" s="259"/>
      <c r="I7" s="259"/>
      <c r="J7" s="259"/>
      <c r="K7" s="260"/>
      <c r="L7" s="282" t="s">
        <v>294</v>
      </c>
      <c r="M7" s="283"/>
      <c r="N7" s="284" t="s">
        <v>295</v>
      </c>
      <c r="O7" s="285"/>
      <c r="P7" s="285"/>
      <c r="Q7" s="285"/>
      <c r="R7" s="285"/>
      <c r="S7" s="285"/>
      <c r="T7" s="285"/>
      <c r="U7" s="285"/>
      <c r="V7" s="285"/>
      <c r="W7" s="261" t="s">
        <v>10</v>
      </c>
      <c r="X7" s="286"/>
      <c r="Y7" s="145"/>
      <c r="Z7" s="115" t="s">
        <v>309</v>
      </c>
      <c r="AA7" s="67"/>
      <c r="AB7" s="67"/>
      <c r="AC7" s="67"/>
      <c r="AD7" s="68" t="s">
        <v>11</v>
      </c>
      <c r="AE7" s="128"/>
      <c r="AF7" s="7"/>
      <c r="AG7" s="69"/>
      <c r="AH7" s="7"/>
      <c r="AI7" s="7"/>
      <c r="AJ7" s="7"/>
      <c r="AK7" s="7"/>
    </row>
    <row r="8" spans="1:70" ht="34.5" customHeight="1" thickTop="1" thickBot="1" x14ac:dyDescent="0.4">
      <c r="A8" s="8" t="s">
        <v>296</v>
      </c>
      <c r="B8" s="178" t="s">
        <v>297</v>
      </c>
      <c r="C8" s="178"/>
      <c r="D8" s="178"/>
      <c r="E8" s="178"/>
      <c r="F8" s="178"/>
      <c r="G8" s="178"/>
      <c r="H8" s="178"/>
      <c r="I8" s="178"/>
      <c r="J8" s="178"/>
      <c r="K8" s="178"/>
      <c r="L8" s="178"/>
      <c r="M8" s="178"/>
      <c r="N8" s="178"/>
      <c r="U8" s="5"/>
      <c r="W8" s="180" t="s">
        <v>13</v>
      </c>
      <c r="X8" s="181"/>
      <c r="Y8" s="9"/>
      <c r="Z8" s="10" t="s">
        <v>14</v>
      </c>
      <c r="AD8" s="68" t="s">
        <v>15</v>
      </c>
      <c r="AE8" s="128"/>
      <c r="AG8" s="29"/>
    </row>
    <row r="9" spans="1:70" ht="34.5" customHeight="1" thickTop="1" x14ac:dyDescent="0.35">
      <c r="A9" s="8" t="s">
        <v>296</v>
      </c>
      <c r="B9" s="188" t="s">
        <v>298</v>
      </c>
      <c r="C9" s="189"/>
      <c r="D9" s="189"/>
      <c r="E9" s="189"/>
      <c r="F9" s="189"/>
      <c r="G9" s="189"/>
      <c r="H9" s="190"/>
      <c r="I9" s="190"/>
      <c r="J9" s="190"/>
      <c r="K9" s="190"/>
      <c r="L9" s="190"/>
      <c r="M9" s="190"/>
      <c r="N9" s="190"/>
      <c r="O9" s="191"/>
      <c r="P9" s="191"/>
      <c r="Q9" s="191"/>
      <c r="R9" s="191"/>
      <c r="S9" s="191"/>
      <c r="T9" s="122"/>
      <c r="U9" s="5"/>
      <c r="V9" s="70"/>
      <c r="W9" s="7"/>
      <c r="X9" s="7"/>
      <c r="Y9" s="7"/>
      <c r="Z9" s="7"/>
      <c r="AG9" s="29"/>
    </row>
    <row r="10" spans="1:70" ht="14.25" customHeight="1" x14ac:dyDescent="0.35">
      <c r="A10" s="11"/>
      <c r="B10" s="71"/>
      <c r="C10" s="72"/>
      <c r="D10" s="72"/>
      <c r="E10" s="73"/>
      <c r="F10" s="72"/>
      <c r="G10" s="74"/>
      <c r="H10" s="72"/>
      <c r="I10" s="72"/>
      <c r="J10" s="72"/>
      <c r="K10" s="74"/>
      <c r="L10" s="74"/>
      <c r="M10" s="75"/>
      <c r="N10" s="75"/>
      <c r="O10" s="75"/>
      <c r="P10" s="75"/>
      <c r="Q10" s="75"/>
      <c r="R10" s="75"/>
      <c r="S10" s="75"/>
      <c r="T10" s="75"/>
      <c r="U10" s="37"/>
      <c r="V10" s="37"/>
      <c r="W10" s="76"/>
      <c r="X10" s="76"/>
      <c r="Y10" s="77"/>
      <c r="Z10" s="7"/>
      <c r="AA10" s="7"/>
      <c r="AB10" s="7"/>
      <c r="AC10" s="7"/>
      <c r="AD10" s="7"/>
      <c r="AE10" s="7"/>
      <c r="AF10" s="7"/>
      <c r="AG10" s="29"/>
      <c r="AI10" s="7"/>
      <c r="AJ10" s="7"/>
      <c r="AK10" s="7"/>
    </row>
    <row r="11" spans="1:70" ht="21" customHeight="1" x14ac:dyDescent="0.35">
      <c r="A11" s="287" t="s">
        <v>299</v>
      </c>
      <c r="B11" s="288"/>
      <c r="C11" s="288"/>
      <c r="D11" s="291" t="s">
        <v>17</v>
      </c>
      <c r="E11" s="78" t="s">
        <v>18</v>
      </c>
      <c r="F11" s="79" t="s">
        <v>17</v>
      </c>
      <c r="G11" s="79" t="s">
        <v>18</v>
      </c>
      <c r="H11" s="79" t="s">
        <v>17</v>
      </c>
      <c r="I11" s="79" t="s">
        <v>18</v>
      </c>
      <c r="J11" s="79" t="s">
        <v>17</v>
      </c>
      <c r="K11" s="79" t="s">
        <v>18</v>
      </c>
      <c r="L11" s="292" t="s">
        <v>299</v>
      </c>
      <c r="M11" s="293"/>
      <c r="N11" s="294"/>
      <c r="O11" s="298" t="s">
        <v>17</v>
      </c>
      <c r="P11" s="79" t="s">
        <v>18</v>
      </c>
      <c r="Q11" s="79" t="s">
        <v>17</v>
      </c>
      <c r="R11" s="79" t="s">
        <v>18</v>
      </c>
      <c r="S11" s="79" t="s">
        <v>17</v>
      </c>
      <c r="T11" s="79" t="s">
        <v>18</v>
      </c>
      <c r="U11" s="79" t="s">
        <v>17</v>
      </c>
      <c r="V11" s="79" t="s">
        <v>18</v>
      </c>
      <c r="W11" s="300" t="s">
        <v>299</v>
      </c>
      <c r="X11" s="288"/>
      <c r="Y11" s="288"/>
      <c r="Z11" s="291" t="s">
        <v>17</v>
      </c>
      <c r="AA11" s="79" t="s">
        <v>18</v>
      </c>
      <c r="AB11" s="79" t="s">
        <v>17</v>
      </c>
      <c r="AC11" s="79" t="s">
        <v>18</v>
      </c>
      <c r="AD11" s="79" t="s">
        <v>17</v>
      </c>
      <c r="AE11" s="79" t="s">
        <v>18</v>
      </c>
      <c r="AF11" s="79" t="s">
        <v>17</v>
      </c>
      <c r="AG11" s="79" t="s">
        <v>18</v>
      </c>
    </row>
    <row r="12" spans="1:70" ht="21" customHeight="1" x14ac:dyDescent="0.35">
      <c r="A12" s="289"/>
      <c r="B12" s="290"/>
      <c r="C12" s="290"/>
      <c r="D12" s="290"/>
      <c r="E12" s="80" t="s">
        <v>300</v>
      </c>
      <c r="F12" s="81" t="s">
        <v>313</v>
      </c>
      <c r="G12" s="129" t="s">
        <v>310</v>
      </c>
      <c r="H12" s="81" t="s">
        <v>314</v>
      </c>
      <c r="I12" s="129" t="s">
        <v>311</v>
      </c>
      <c r="J12" s="81" t="s">
        <v>315</v>
      </c>
      <c r="K12" s="129" t="s">
        <v>312</v>
      </c>
      <c r="L12" s="295"/>
      <c r="M12" s="296"/>
      <c r="N12" s="297"/>
      <c r="O12" s="299"/>
      <c r="P12" s="80" t="s">
        <v>300</v>
      </c>
      <c r="Q12" s="81" t="s">
        <v>313</v>
      </c>
      <c r="R12" s="129" t="s">
        <v>310</v>
      </c>
      <c r="S12" s="81" t="s">
        <v>314</v>
      </c>
      <c r="T12" s="129" t="s">
        <v>311</v>
      </c>
      <c r="U12" s="81" t="s">
        <v>315</v>
      </c>
      <c r="V12" s="129" t="s">
        <v>312</v>
      </c>
      <c r="W12" s="290"/>
      <c r="X12" s="290"/>
      <c r="Y12" s="290"/>
      <c r="Z12" s="290"/>
      <c r="AA12" s="80" t="s">
        <v>300</v>
      </c>
      <c r="AB12" s="81" t="s">
        <v>313</v>
      </c>
      <c r="AC12" s="129" t="s">
        <v>310</v>
      </c>
      <c r="AD12" s="81" t="s">
        <v>314</v>
      </c>
      <c r="AE12" s="129" t="s">
        <v>311</v>
      </c>
      <c r="AF12" s="81" t="s">
        <v>315</v>
      </c>
      <c r="AG12" s="129" t="s">
        <v>312</v>
      </c>
    </row>
    <row r="13" spans="1:70" ht="21" customHeight="1" x14ac:dyDescent="0.35">
      <c r="A13" s="301" t="s">
        <v>19</v>
      </c>
      <c r="B13" s="19" t="s">
        <v>20</v>
      </c>
      <c r="C13" s="20" t="s">
        <v>21</v>
      </c>
      <c r="D13" s="21">
        <v>3170</v>
      </c>
      <c r="E13" s="126">
        <f>SUM(G13,I13,K13)</f>
        <v>0</v>
      </c>
      <c r="F13" s="127">
        <v>235</v>
      </c>
      <c r="G13" s="127"/>
      <c r="H13" s="127">
        <v>1843</v>
      </c>
      <c r="I13" s="127"/>
      <c r="J13" s="127">
        <v>1092</v>
      </c>
      <c r="K13" s="127"/>
      <c r="L13" s="303" t="s">
        <v>22</v>
      </c>
      <c r="M13" s="19" t="s">
        <v>23</v>
      </c>
      <c r="N13" s="25" t="s">
        <v>24</v>
      </c>
      <c r="O13" s="24">
        <v>910</v>
      </c>
      <c r="P13" s="126">
        <f t="shared" ref="P13:P57" si="0">SUM(R13,T13,V13)</f>
        <v>0</v>
      </c>
      <c r="Q13" s="123">
        <v>271</v>
      </c>
      <c r="R13" s="123"/>
      <c r="S13" s="123">
        <v>300</v>
      </c>
      <c r="T13" s="123"/>
      <c r="U13" s="123">
        <v>339</v>
      </c>
      <c r="V13" s="123"/>
      <c r="W13" s="303" t="s">
        <v>25</v>
      </c>
      <c r="X13" s="19" t="s">
        <v>26</v>
      </c>
      <c r="Y13" s="20" t="s">
        <v>27</v>
      </c>
      <c r="Z13" s="24">
        <v>1060</v>
      </c>
      <c r="AA13" s="126">
        <f t="shared" ref="AA13:AA17" si="1">SUM(AC13,AE13,AG13)</f>
        <v>0</v>
      </c>
      <c r="AB13" s="123">
        <v>412</v>
      </c>
      <c r="AC13" s="123"/>
      <c r="AD13" s="123">
        <v>107</v>
      </c>
      <c r="AE13" s="123"/>
      <c r="AF13" s="123">
        <v>541</v>
      </c>
      <c r="AG13" s="123"/>
    </row>
    <row r="14" spans="1:70" ht="21" customHeight="1" x14ac:dyDescent="0.35">
      <c r="A14" s="302"/>
      <c r="B14" s="19" t="s">
        <v>28</v>
      </c>
      <c r="C14" s="20" t="s">
        <v>29</v>
      </c>
      <c r="D14" s="21">
        <v>780</v>
      </c>
      <c r="E14" s="126">
        <f t="shared" ref="E14:E23" si="2">SUM(G14,I14,K14)</f>
        <v>0</v>
      </c>
      <c r="F14" s="127">
        <v>4</v>
      </c>
      <c r="G14" s="127"/>
      <c r="H14" s="127">
        <v>466</v>
      </c>
      <c r="I14" s="127"/>
      <c r="J14" s="127">
        <v>310</v>
      </c>
      <c r="K14" s="127"/>
      <c r="L14" s="304"/>
      <c r="M14" s="19" t="s">
        <v>30</v>
      </c>
      <c r="N14" s="20" t="s">
        <v>31</v>
      </c>
      <c r="O14" s="24">
        <v>1790</v>
      </c>
      <c r="P14" s="126">
        <f t="shared" si="0"/>
        <v>0</v>
      </c>
      <c r="Q14" s="123">
        <v>834</v>
      </c>
      <c r="R14" s="123"/>
      <c r="S14" s="123">
        <v>633</v>
      </c>
      <c r="T14" s="123"/>
      <c r="U14" s="123">
        <v>323</v>
      </c>
      <c r="V14" s="123"/>
      <c r="W14" s="304"/>
      <c r="X14" s="19" t="s">
        <v>32</v>
      </c>
      <c r="Y14" s="20" t="s">
        <v>33</v>
      </c>
      <c r="Z14" s="24">
        <v>3310</v>
      </c>
      <c r="AA14" s="126">
        <f t="shared" si="1"/>
        <v>0</v>
      </c>
      <c r="AB14" s="123">
        <v>504</v>
      </c>
      <c r="AC14" s="123"/>
      <c r="AD14" s="123">
        <v>1297</v>
      </c>
      <c r="AE14" s="123"/>
      <c r="AF14" s="123">
        <v>1509</v>
      </c>
      <c r="AG14" s="123"/>
    </row>
    <row r="15" spans="1:70" ht="21" customHeight="1" x14ac:dyDescent="0.35">
      <c r="A15" s="302"/>
      <c r="B15" s="19" t="s">
        <v>34</v>
      </c>
      <c r="C15" s="20" t="s">
        <v>35</v>
      </c>
      <c r="D15" s="21">
        <v>1850</v>
      </c>
      <c r="E15" s="126">
        <f t="shared" si="2"/>
        <v>0</v>
      </c>
      <c r="F15" s="127">
        <v>34</v>
      </c>
      <c r="G15" s="127"/>
      <c r="H15" s="127">
        <v>1387</v>
      </c>
      <c r="I15" s="127"/>
      <c r="J15" s="127">
        <v>429</v>
      </c>
      <c r="K15" s="127"/>
      <c r="L15" s="305"/>
      <c r="M15" s="141" t="s">
        <v>325</v>
      </c>
      <c r="N15" s="20" t="s">
        <v>37</v>
      </c>
      <c r="O15" s="24">
        <v>810</v>
      </c>
      <c r="P15" s="126">
        <f t="shared" si="0"/>
        <v>0</v>
      </c>
      <c r="Q15" s="123">
        <v>810</v>
      </c>
      <c r="R15" s="123"/>
      <c r="S15" s="123">
        <v>0</v>
      </c>
      <c r="T15" s="123"/>
      <c r="U15" s="123">
        <v>0</v>
      </c>
      <c r="V15" s="123"/>
      <c r="W15" s="304"/>
      <c r="X15" s="19" t="s">
        <v>38</v>
      </c>
      <c r="Y15" s="20" t="s">
        <v>39</v>
      </c>
      <c r="Z15" s="24">
        <v>6090</v>
      </c>
      <c r="AA15" s="126">
        <f t="shared" si="1"/>
        <v>0</v>
      </c>
      <c r="AB15" s="123">
        <v>1248</v>
      </c>
      <c r="AC15" s="123"/>
      <c r="AD15" s="123">
        <v>2033</v>
      </c>
      <c r="AE15" s="123"/>
      <c r="AF15" s="123">
        <v>2809</v>
      </c>
      <c r="AG15" s="123"/>
    </row>
    <row r="16" spans="1:70" ht="21" customHeight="1" x14ac:dyDescent="0.2">
      <c r="A16" s="302"/>
      <c r="B16" s="19" t="s">
        <v>40</v>
      </c>
      <c r="C16" s="20" t="s">
        <v>41</v>
      </c>
      <c r="D16" s="21">
        <v>1250</v>
      </c>
      <c r="E16" s="126">
        <f t="shared" si="2"/>
        <v>0</v>
      </c>
      <c r="F16" s="127">
        <v>2</v>
      </c>
      <c r="G16" s="127"/>
      <c r="H16" s="127">
        <v>773</v>
      </c>
      <c r="I16" s="127"/>
      <c r="J16" s="127">
        <v>475</v>
      </c>
      <c r="K16" s="127"/>
      <c r="L16" s="306" t="s">
        <v>42</v>
      </c>
      <c r="M16" s="307"/>
      <c r="N16" s="308"/>
      <c r="O16" s="82">
        <f t="shared" ref="O16:V16" si="3">SUM(O13:O15)</f>
        <v>3510</v>
      </c>
      <c r="P16" s="124">
        <f>SUM(P13:P15)</f>
        <v>0</v>
      </c>
      <c r="Q16" s="124">
        <f>SUM(Q13:Q15)</f>
        <v>1915</v>
      </c>
      <c r="R16" s="131">
        <f>SUM(R13:R15)</f>
        <v>0</v>
      </c>
      <c r="S16" s="124">
        <f t="shared" si="3"/>
        <v>933</v>
      </c>
      <c r="T16" s="131">
        <f t="shared" si="3"/>
        <v>0</v>
      </c>
      <c r="U16" s="124">
        <f t="shared" si="3"/>
        <v>662</v>
      </c>
      <c r="V16" s="131">
        <f t="shared" si="3"/>
        <v>0</v>
      </c>
      <c r="W16" s="215"/>
      <c r="X16" s="19" t="s">
        <v>43</v>
      </c>
      <c r="Y16" s="20" t="s">
        <v>259</v>
      </c>
      <c r="Z16" s="24">
        <v>1400</v>
      </c>
      <c r="AA16" s="126">
        <f t="shared" si="1"/>
        <v>0</v>
      </c>
      <c r="AB16" s="123">
        <v>0</v>
      </c>
      <c r="AC16" s="123"/>
      <c r="AD16" s="123">
        <v>235</v>
      </c>
      <c r="AE16" s="123"/>
      <c r="AF16" s="123">
        <v>1165</v>
      </c>
      <c r="AG16" s="123"/>
    </row>
    <row r="17" spans="1:34" ht="21" customHeight="1" x14ac:dyDescent="0.35">
      <c r="A17" s="302"/>
      <c r="B17" s="19" t="s">
        <v>44</v>
      </c>
      <c r="C17" s="20" t="s">
        <v>45</v>
      </c>
      <c r="D17" s="21">
        <v>1610</v>
      </c>
      <c r="E17" s="126">
        <f t="shared" si="2"/>
        <v>0</v>
      </c>
      <c r="F17" s="127">
        <v>246</v>
      </c>
      <c r="G17" s="127"/>
      <c r="H17" s="127">
        <v>791</v>
      </c>
      <c r="I17" s="127"/>
      <c r="J17" s="127">
        <v>573</v>
      </c>
      <c r="K17" s="127"/>
      <c r="L17" s="303" t="s">
        <v>301</v>
      </c>
      <c r="M17" s="19" t="s">
        <v>47</v>
      </c>
      <c r="N17" s="20" t="s">
        <v>48</v>
      </c>
      <c r="O17" s="24">
        <v>2160</v>
      </c>
      <c r="P17" s="126">
        <f t="shared" si="0"/>
        <v>0</v>
      </c>
      <c r="Q17" s="123">
        <v>718</v>
      </c>
      <c r="R17" s="123"/>
      <c r="S17" s="123">
        <v>295</v>
      </c>
      <c r="T17" s="123"/>
      <c r="U17" s="123">
        <v>1147</v>
      </c>
      <c r="V17" s="123"/>
      <c r="W17" s="211"/>
      <c r="X17" s="19" t="s">
        <v>49</v>
      </c>
      <c r="Y17" s="20" t="s">
        <v>50</v>
      </c>
      <c r="Z17" s="24">
        <v>2300</v>
      </c>
      <c r="AA17" s="126">
        <f t="shared" si="1"/>
        <v>0</v>
      </c>
      <c r="AB17" s="123">
        <v>49</v>
      </c>
      <c r="AC17" s="123"/>
      <c r="AD17" s="123">
        <v>1025</v>
      </c>
      <c r="AE17" s="123"/>
      <c r="AF17" s="123">
        <v>1226</v>
      </c>
      <c r="AG17" s="123"/>
    </row>
    <row r="18" spans="1:34" ht="21" customHeight="1" x14ac:dyDescent="0.35">
      <c r="A18" s="302"/>
      <c r="B18" s="19" t="s">
        <v>51</v>
      </c>
      <c r="C18" s="20" t="s">
        <v>52</v>
      </c>
      <c r="D18" s="21">
        <v>530</v>
      </c>
      <c r="E18" s="126">
        <f t="shared" si="2"/>
        <v>0</v>
      </c>
      <c r="F18" s="127">
        <v>62</v>
      </c>
      <c r="G18" s="127"/>
      <c r="H18" s="127">
        <v>173</v>
      </c>
      <c r="I18" s="127"/>
      <c r="J18" s="127">
        <v>295</v>
      </c>
      <c r="K18" s="127"/>
      <c r="L18" s="215"/>
      <c r="M18" s="19" t="s">
        <v>53</v>
      </c>
      <c r="N18" s="20" t="s">
        <v>54</v>
      </c>
      <c r="O18" s="24">
        <v>1260</v>
      </c>
      <c r="P18" s="126">
        <f t="shared" si="0"/>
        <v>0</v>
      </c>
      <c r="Q18" s="123">
        <v>388</v>
      </c>
      <c r="R18" s="123"/>
      <c r="S18" s="123">
        <v>490</v>
      </c>
      <c r="T18" s="123"/>
      <c r="U18" s="123">
        <v>382</v>
      </c>
      <c r="V18" s="123"/>
      <c r="W18" s="309" t="s">
        <v>42</v>
      </c>
      <c r="X18" s="310"/>
      <c r="Y18" s="310"/>
      <c r="Z18" s="82">
        <f t="shared" ref="Z18:AG18" si="4">SUM(Z13:Z17)</f>
        <v>14160</v>
      </c>
      <c r="AA18" s="124">
        <f>SUM(AA13:AA17)</f>
        <v>0</v>
      </c>
      <c r="AB18" s="124">
        <f>SUM(AB13:AB17)</f>
        <v>2213</v>
      </c>
      <c r="AC18" s="131">
        <f>SUM(AC13:AC17)</f>
        <v>0</v>
      </c>
      <c r="AD18" s="124">
        <f t="shared" si="4"/>
        <v>4697</v>
      </c>
      <c r="AE18" s="131">
        <f t="shared" si="4"/>
        <v>0</v>
      </c>
      <c r="AF18" s="124">
        <f t="shared" si="4"/>
        <v>7250</v>
      </c>
      <c r="AG18" s="134">
        <f t="shared" si="4"/>
        <v>0</v>
      </c>
    </row>
    <row r="19" spans="1:34" ht="21" customHeight="1" x14ac:dyDescent="0.35">
      <c r="A19" s="302"/>
      <c r="B19" s="19" t="s">
        <v>55</v>
      </c>
      <c r="C19" s="20" t="s">
        <v>56</v>
      </c>
      <c r="D19" s="21">
        <v>3390</v>
      </c>
      <c r="E19" s="126">
        <f t="shared" si="2"/>
        <v>0</v>
      </c>
      <c r="F19" s="127">
        <v>90</v>
      </c>
      <c r="G19" s="127"/>
      <c r="H19" s="127">
        <v>2138</v>
      </c>
      <c r="I19" s="127"/>
      <c r="J19" s="127">
        <v>1162</v>
      </c>
      <c r="K19" s="127"/>
      <c r="L19" s="215"/>
      <c r="M19" s="19" t="s">
        <v>57</v>
      </c>
      <c r="N19" s="20" t="s">
        <v>58</v>
      </c>
      <c r="O19" s="24">
        <v>1740</v>
      </c>
      <c r="P19" s="126">
        <f t="shared" si="0"/>
        <v>0</v>
      </c>
      <c r="Q19" s="123">
        <v>831</v>
      </c>
      <c r="R19" s="123"/>
      <c r="S19" s="123">
        <v>165</v>
      </c>
      <c r="T19" s="123"/>
      <c r="U19" s="123">
        <v>744</v>
      </c>
      <c r="V19" s="123"/>
      <c r="W19" s="303" t="s">
        <v>59</v>
      </c>
      <c r="X19" s="19" t="s">
        <v>60</v>
      </c>
      <c r="Y19" s="25" t="s">
        <v>61</v>
      </c>
      <c r="Z19" s="24">
        <v>1860</v>
      </c>
      <c r="AA19" s="126">
        <f t="shared" ref="AA19:AA27" si="5">SUM(AC19,AE19,AG19)</f>
        <v>0</v>
      </c>
      <c r="AB19" s="123">
        <v>690</v>
      </c>
      <c r="AC19" s="123"/>
      <c r="AD19" s="123">
        <v>850</v>
      </c>
      <c r="AE19" s="123"/>
      <c r="AF19" s="123">
        <v>320</v>
      </c>
      <c r="AG19" s="123"/>
    </row>
    <row r="20" spans="1:34" ht="21" customHeight="1" x14ac:dyDescent="0.35">
      <c r="A20" s="302"/>
      <c r="B20" s="19" t="s">
        <v>62</v>
      </c>
      <c r="C20" s="20" t="s">
        <v>63</v>
      </c>
      <c r="D20" s="21">
        <v>4580</v>
      </c>
      <c r="E20" s="126">
        <f t="shared" si="2"/>
        <v>0</v>
      </c>
      <c r="F20" s="127">
        <v>838</v>
      </c>
      <c r="G20" s="127"/>
      <c r="H20" s="127">
        <v>1996</v>
      </c>
      <c r="I20" s="127"/>
      <c r="J20" s="127">
        <v>1746</v>
      </c>
      <c r="K20" s="127"/>
      <c r="L20" s="215"/>
      <c r="M20" s="19" t="s">
        <v>64</v>
      </c>
      <c r="N20" s="20" t="s">
        <v>65</v>
      </c>
      <c r="O20" s="24">
        <v>0</v>
      </c>
      <c r="P20" s="126">
        <f t="shared" si="0"/>
        <v>0</v>
      </c>
      <c r="Q20" s="123">
        <v>0</v>
      </c>
      <c r="R20" s="123"/>
      <c r="S20" s="123">
        <v>0</v>
      </c>
      <c r="T20" s="123"/>
      <c r="U20" s="123">
        <v>0</v>
      </c>
      <c r="V20" s="123"/>
      <c r="W20" s="215"/>
      <c r="X20" s="19" t="s">
        <v>66</v>
      </c>
      <c r="Y20" s="20" t="s">
        <v>67</v>
      </c>
      <c r="Z20" s="24">
        <v>3110</v>
      </c>
      <c r="AA20" s="126">
        <f t="shared" si="5"/>
        <v>0</v>
      </c>
      <c r="AB20" s="123">
        <v>1026</v>
      </c>
      <c r="AC20" s="123"/>
      <c r="AD20" s="123">
        <v>684</v>
      </c>
      <c r="AE20" s="123"/>
      <c r="AF20" s="123">
        <v>1400</v>
      </c>
      <c r="AG20" s="123"/>
    </row>
    <row r="21" spans="1:34" ht="21" customHeight="1" x14ac:dyDescent="0.35">
      <c r="A21" s="302"/>
      <c r="B21" s="19" t="s">
        <v>68</v>
      </c>
      <c r="C21" s="20" t="s">
        <v>69</v>
      </c>
      <c r="D21" s="21">
        <v>3540</v>
      </c>
      <c r="E21" s="126">
        <f t="shared" si="2"/>
        <v>0</v>
      </c>
      <c r="F21" s="127">
        <v>423</v>
      </c>
      <c r="G21" s="127"/>
      <c r="H21" s="127">
        <v>1731</v>
      </c>
      <c r="I21" s="127"/>
      <c r="J21" s="127">
        <v>1386</v>
      </c>
      <c r="K21" s="127"/>
      <c r="L21" s="215"/>
      <c r="M21" s="19" t="s">
        <v>70</v>
      </c>
      <c r="N21" s="20" t="s">
        <v>71</v>
      </c>
      <c r="O21" s="24">
        <v>2890</v>
      </c>
      <c r="P21" s="126">
        <f t="shared" si="0"/>
        <v>0</v>
      </c>
      <c r="Q21" s="123">
        <v>1555</v>
      </c>
      <c r="R21" s="123"/>
      <c r="S21" s="123">
        <v>834</v>
      </c>
      <c r="T21" s="123"/>
      <c r="U21" s="123">
        <v>501</v>
      </c>
      <c r="V21" s="123"/>
      <c r="W21" s="215"/>
      <c r="X21" s="19" t="s">
        <v>72</v>
      </c>
      <c r="Y21" s="20" t="s">
        <v>73</v>
      </c>
      <c r="Z21" s="24">
        <v>4130</v>
      </c>
      <c r="AA21" s="126">
        <f t="shared" si="5"/>
        <v>0</v>
      </c>
      <c r="AB21" s="123">
        <v>1402</v>
      </c>
      <c r="AC21" s="123"/>
      <c r="AD21" s="123">
        <v>1564</v>
      </c>
      <c r="AE21" s="123"/>
      <c r="AF21" s="123">
        <v>1164</v>
      </c>
      <c r="AG21" s="123"/>
    </row>
    <row r="22" spans="1:34" ht="21" customHeight="1" x14ac:dyDescent="0.35">
      <c r="A22" s="302"/>
      <c r="B22" s="19" t="s">
        <v>74</v>
      </c>
      <c r="C22" s="20" t="s">
        <v>75</v>
      </c>
      <c r="D22" s="21">
        <v>2950</v>
      </c>
      <c r="E22" s="126">
        <f t="shared" si="2"/>
        <v>0</v>
      </c>
      <c r="F22" s="127">
        <v>331</v>
      </c>
      <c r="G22" s="127"/>
      <c r="H22" s="127">
        <v>1694</v>
      </c>
      <c r="I22" s="127"/>
      <c r="J22" s="127">
        <v>925</v>
      </c>
      <c r="K22" s="127"/>
      <c r="L22" s="215"/>
      <c r="M22" s="141" t="s">
        <v>316</v>
      </c>
      <c r="N22" s="25" t="s">
        <v>77</v>
      </c>
      <c r="O22" s="24">
        <v>2410</v>
      </c>
      <c r="P22" s="126">
        <f t="shared" si="0"/>
        <v>0</v>
      </c>
      <c r="Q22" s="123">
        <v>2410</v>
      </c>
      <c r="R22" s="123"/>
      <c r="S22" s="123">
        <v>0</v>
      </c>
      <c r="T22" s="123"/>
      <c r="U22" s="123">
        <v>0</v>
      </c>
      <c r="V22" s="123"/>
      <c r="W22" s="215"/>
      <c r="X22" s="19" t="s">
        <v>78</v>
      </c>
      <c r="Y22" s="20" t="s">
        <v>79</v>
      </c>
      <c r="Z22" s="24">
        <v>1960</v>
      </c>
      <c r="AA22" s="126">
        <f t="shared" si="5"/>
        <v>0</v>
      </c>
      <c r="AB22" s="123">
        <v>1031</v>
      </c>
      <c r="AC22" s="123"/>
      <c r="AD22" s="123">
        <v>601</v>
      </c>
      <c r="AE22" s="123"/>
      <c r="AF22" s="123">
        <v>328</v>
      </c>
      <c r="AG22" s="123"/>
    </row>
    <row r="23" spans="1:34" ht="21" customHeight="1" x14ac:dyDescent="0.35">
      <c r="A23" s="302"/>
      <c r="B23" s="19" t="s">
        <v>80</v>
      </c>
      <c r="C23" s="20" t="s">
        <v>81</v>
      </c>
      <c r="D23" s="21">
        <v>1370</v>
      </c>
      <c r="E23" s="126">
        <f t="shared" si="2"/>
        <v>0</v>
      </c>
      <c r="F23" s="127">
        <v>359</v>
      </c>
      <c r="G23" s="127"/>
      <c r="H23" s="127">
        <v>588</v>
      </c>
      <c r="I23" s="127"/>
      <c r="J23" s="127">
        <v>423</v>
      </c>
      <c r="K23" s="127"/>
      <c r="L23" s="215"/>
      <c r="M23" s="19" t="s">
        <v>82</v>
      </c>
      <c r="N23" s="25" t="s">
        <v>83</v>
      </c>
      <c r="O23" s="24">
        <v>1350</v>
      </c>
      <c r="P23" s="126">
        <f t="shared" si="0"/>
        <v>0</v>
      </c>
      <c r="Q23" s="123">
        <v>348</v>
      </c>
      <c r="R23" s="123"/>
      <c r="S23" s="123">
        <v>481</v>
      </c>
      <c r="T23" s="123"/>
      <c r="U23" s="123">
        <v>521</v>
      </c>
      <c r="V23" s="123"/>
      <c r="W23" s="215"/>
      <c r="X23" s="19" t="s">
        <v>84</v>
      </c>
      <c r="Y23" s="20" t="s">
        <v>85</v>
      </c>
      <c r="Z23" s="24">
        <v>3510</v>
      </c>
      <c r="AA23" s="126">
        <f t="shared" si="5"/>
        <v>0</v>
      </c>
      <c r="AB23" s="123">
        <v>1789</v>
      </c>
      <c r="AC23" s="123"/>
      <c r="AD23" s="123">
        <v>714</v>
      </c>
      <c r="AE23" s="123"/>
      <c r="AF23" s="123">
        <v>1007</v>
      </c>
      <c r="AG23" s="123"/>
    </row>
    <row r="24" spans="1:34" ht="21" customHeight="1" x14ac:dyDescent="0.35">
      <c r="A24" s="311" t="s">
        <v>42</v>
      </c>
      <c r="B24" s="312"/>
      <c r="C24" s="312"/>
      <c r="D24" s="83">
        <f>SUM(D13:D23)</f>
        <v>25020</v>
      </c>
      <c r="E24" s="124">
        <f>SUM(E13:E23)</f>
        <v>0</v>
      </c>
      <c r="F24" s="124">
        <f>SUM(F13:F23)</f>
        <v>2624</v>
      </c>
      <c r="G24" s="131">
        <f>SUM(G13:G23)</f>
        <v>0</v>
      </c>
      <c r="H24" s="124">
        <f t="shared" ref="H24:K24" si="6">SUM(H13:H23)</f>
        <v>13580</v>
      </c>
      <c r="I24" s="131">
        <f t="shared" si="6"/>
        <v>0</v>
      </c>
      <c r="J24" s="124">
        <f t="shared" si="6"/>
        <v>8816</v>
      </c>
      <c r="K24" s="131">
        <f t="shared" si="6"/>
        <v>0</v>
      </c>
      <c r="L24" s="215"/>
      <c r="M24" s="19" t="s">
        <v>86</v>
      </c>
      <c r="N24" s="20" t="s">
        <v>87</v>
      </c>
      <c r="O24" s="24">
        <v>930</v>
      </c>
      <c r="P24" s="126">
        <f t="shared" si="0"/>
        <v>0</v>
      </c>
      <c r="Q24" s="123">
        <v>483</v>
      </c>
      <c r="R24" s="123"/>
      <c r="S24" s="123">
        <v>265</v>
      </c>
      <c r="T24" s="123"/>
      <c r="U24" s="123">
        <v>182</v>
      </c>
      <c r="V24" s="123"/>
      <c r="W24" s="215"/>
      <c r="X24" s="19" t="s">
        <v>88</v>
      </c>
      <c r="Y24" s="20" t="s">
        <v>89</v>
      </c>
      <c r="Z24" s="24">
        <v>3400</v>
      </c>
      <c r="AA24" s="126">
        <f t="shared" si="5"/>
        <v>0</v>
      </c>
      <c r="AB24" s="123">
        <v>1450</v>
      </c>
      <c r="AC24" s="123"/>
      <c r="AD24" s="123">
        <v>790</v>
      </c>
      <c r="AE24" s="123"/>
      <c r="AF24" s="123">
        <v>1160</v>
      </c>
      <c r="AG24" s="123"/>
    </row>
    <row r="25" spans="1:34" ht="21" customHeight="1" x14ac:dyDescent="0.35">
      <c r="A25" s="313" t="s">
        <v>90</v>
      </c>
      <c r="B25" s="19" t="s">
        <v>91</v>
      </c>
      <c r="C25" s="20" t="s">
        <v>92</v>
      </c>
      <c r="D25" s="21">
        <v>4160</v>
      </c>
      <c r="E25" s="126">
        <f>SUM(G25,I25,K25)</f>
        <v>0</v>
      </c>
      <c r="F25" s="127">
        <v>471</v>
      </c>
      <c r="G25" s="127"/>
      <c r="H25" s="127">
        <v>1803</v>
      </c>
      <c r="I25" s="127"/>
      <c r="J25" s="127">
        <v>1886</v>
      </c>
      <c r="K25" s="127"/>
      <c r="L25" s="215"/>
      <c r="M25" s="19" t="s">
        <v>93</v>
      </c>
      <c r="N25" s="20" t="s">
        <v>94</v>
      </c>
      <c r="O25" s="24">
        <v>1340</v>
      </c>
      <c r="P25" s="126">
        <f t="shared" si="0"/>
        <v>0</v>
      </c>
      <c r="Q25" s="123">
        <v>341</v>
      </c>
      <c r="R25" s="123"/>
      <c r="S25" s="123">
        <v>418</v>
      </c>
      <c r="T25" s="123"/>
      <c r="U25" s="123">
        <v>581</v>
      </c>
      <c r="V25" s="123"/>
      <c r="W25" s="215"/>
      <c r="X25" s="19" t="s">
        <v>95</v>
      </c>
      <c r="Y25" s="20" t="s">
        <v>96</v>
      </c>
      <c r="Z25" s="24">
        <v>3560</v>
      </c>
      <c r="AA25" s="126">
        <f t="shared" si="5"/>
        <v>0</v>
      </c>
      <c r="AB25" s="123">
        <v>664</v>
      </c>
      <c r="AC25" s="123"/>
      <c r="AD25" s="123">
        <v>1490</v>
      </c>
      <c r="AE25" s="123"/>
      <c r="AF25" s="123">
        <v>1406</v>
      </c>
      <c r="AG25" s="123"/>
    </row>
    <row r="26" spans="1:34" ht="21" customHeight="1" x14ac:dyDescent="0.35">
      <c r="A26" s="314"/>
      <c r="B26" s="19" t="s">
        <v>97</v>
      </c>
      <c r="C26" s="20" t="s">
        <v>98</v>
      </c>
      <c r="D26" s="21">
        <v>2210</v>
      </c>
      <c r="E26" s="126">
        <f t="shared" ref="E26:E56" si="7">SUM(G26,I26,K26)</f>
        <v>0</v>
      </c>
      <c r="F26" s="127">
        <v>166</v>
      </c>
      <c r="G26" s="127"/>
      <c r="H26" s="127">
        <v>1012</v>
      </c>
      <c r="I26" s="127"/>
      <c r="J26" s="127">
        <v>1032</v>
      </c>
      <c r="K26" s="127"/>
      <c r="L26" s="215"/>
      <c r="M26" s="19" t="s">
        <v>99</v>
      </c>
      <c r="N26" s="25" t="s">
        <v>100</v>
      </c>
      <c r="O26" s="24">
        <v>2010</v>
      </c>
      <c r="P26" s="126">
        <f t="shared" si="0"/>
        <v>0</v>
      </c>
      <c r="Q26" s="123">
        <v>1019</v>
      </c>
      <c r="R26" s="123"/>
      <c r="S26" s="123">
        <v>283</v>
      </c>
      <c r="T26" s="123"/>
      <c r="U26" s="123">
        <v>708</v>
      </c>
      <c r="V26" s="123"/>
      <c r="W26" s="215"/>
      <c r="X26" s="19" t="s">
        <v>101</v>
      </c>
      <c r="Y26" s="20" t="s">
        <v>102</v>
      </c>
      <c r="Z26" s="24">
        <v>1730</v>
      </c>
      <c r="AA26" s="126">
        <f t="shared" si="5"/>
        <v>0</v>
      </c>
      <c r="AB26" s="123">
        <v>1247</v>
      </c>
      <c r="AC26" s="123"/>
      <c r="AD26" s="123">
        <v>194</v>
      </c>
      <c r="AE26" s="123"/>
      <c r="AF26" s="123">
        <v>289</v>
      </c>
      <c r="AG26" s="123"/>
    </row>
    <row r="27" spans="1:34" ht="21" customHeight="1" x14ac:dyDescent="0.35">
      <c r="A27" s="314"/>
      <c r="B27" s="19" t="s">
        <v>103</v>
      </c>
      <c r="C27" s="20" t="s">
        <v>104</v>
      </c>
      <c r="D27" s="21">
        <v>2150</v>
      </c>
      <c r="E27" s="126">
        <f t="shared" si="7"/>
        <v>0</v>
      </c>
      <c r="F27" s="127">
        <v>253</v>
      </c>
      <c r="G27" s="127"/>
      <c r="H27" s="127">
        <v>898</v>
      </c>
      <c r="I27" s="127"/>
      <c r="J27" s="127">
        <v>999</v>
      </c>
      <c r="K27" s="127"/>
      <c r="L27" s="215"/>
      <c r="M27" s="19" t="s">
        <v>105</v>
      </c>
      <c r="N27" s="20" t="s">
        <v>106</v>
      </c>
      <c r="O27" s="24">
        <v>2280</v>
      </c>
      <c r="P27" s="126">
        <f t="shared" si="0"/>
        <v>0</v>
      </c>
      <c r="Q27" s="123">
        <v>127</v>
      </c>
      <c r="R27" s="123"/>
      <c r="S27" s="123">
        <v>622</v>
      </c>
      <c r="T27" s="123"/>
      <c r="U27" s="123">
        <v>1531</v>
      </c>
      <c r="V27" s="123"/>
      <c r="W27" s="216"/>
      <c r="X27" s="19" t="s">
        <v>107</v>
      </c>
      <c r="Y27" s="20" t="s">
        <v>108</v>
      </c>
      <c r="Z27" s="24">
        <v>2630</v>
      </c>
      <c r="AA27" s="126">
        <f t="shared" si="5"/>
        <v>0</v>
      </c>
      <c r="AB27" s="123">
        <v>2225</v>
      </c>
      <c r="AC27" s="123"/>
      <c r="AD27" s="123">
        <v>134</v>
      </c>
      <c r="AE27" s="123"/>
      <c r="AF27" s="123">
        <v>271</v>
      </c>
      <c r="AG27" s="123"/>
      <c r="AH27" s="84"/>
    </row>
    <row r="28" spans="1:34" ht="21" customHeight="1" x14ac:dyDescent="0.35">
      <c r="A28" s="314"/>
      <c r="B28" s="19" t="s">
        <v>109</v>
      </c>
      <c r="C28" s="20" t="s">
        <v>110</v>
      </c>
      <c r="D28" s="21">
        <v>2580</v>
      </c>
      <c r="E28" s="126">
        <f t="shared" si="7"/>
        <v>0</v>
      </c>
      <c r="F28" s="127">
        <v>375</v>
      </c>
      <c r="G28" s="127"/>
      <c r="H28" s="127">
        <v>1415</v>
      </c>
      <c r="I28" s="127"/>
      <c r="J28" s="127">
        <v>790</v>
      </c>
      <c r="K28" s="127"/>
      <c r="L28" s="215"/>
      <c r="M28" s="19" t="s">
        <v>111</v>
      </c>
      <c r="N28" s="20" t="s">
        <v>112</v>
      </c>
      <c r="O28" s="24">
        <v>6400</v>
      </c>
      <c r="P28" s="126">
        <f t="shared" si="0"/>
        <v>0</v>
      </c>
      <c r="Q28" s="123">
        <v>202</v>
      </c>
      <c r="R28" s="123"/>
      <c r="S28" s="123">
        <v>4584</v>
      </c>
      <c r="T28" s="123"/>
      <c r="U28" s="123">
        <v>1614</v>
      </c>
      <c r="V28" s="123"/>
      <c r="W28" s="306" t="s">
        <v>42</v>
      </c>
      <c r="X28" s="223"/>
      <c r="Y28" s="224"/>
      <c r="Z28" s="82">
        <f t="shared" ref="Z28:AG28" si="8">SUM(Z19:Z27)</f>
        <v>25890</v>
      </c>
      <c r="AA28" s="124">
        <f>SUM(AA19:AA27)</f>
        <v>0</v>
      </c>
      <c r="AB28" s="124">
        <f>SUM(AB19:AB27)</f>
        <v>11524</v>
      </c>
      <c r="AC28" s="131">
        <f>SUM(AC19:AC27)</f>
        <v>0</v>
      </c>
      <c r="AD28" s="124">
        <f t="shared" si="8"/>
        <v>7021</v>
      </c>
      <c r="AE28" s="131">
        <f t="shared" si="8"/>
        <v>0</v>
      </c>
      <c r="AF28" s="124">
        <f t="shared" si="8"/>
        <v>7345</v>
      </c>
      <c r="AG28" s="134">
        <f t="shared" si="8"/>
        <v>0</v>
      </c>
    </row>
    <row r="29" spans="1:34" ht="21" customHeight="1" x14ac:dyDescent="0.35">
      <c r="A29" s="314"/>
      <c r="B29" s="19" t="s">
        <v>113</v>
      </c>
      <c r="C29" s="20" t="s">
        <v>114</v>
      </c>
      <c r="D29" s="21">
        <v>1890</v>
      </c>
      <c r="E29" s="126">
        <f t="shared" si="7"/>
        <v>0</v>
      </c>
      <c r="F29" s="127">
        <v>431</v>
      </c>
      <c r="G29" s="127"/>
      <c r="H29" s="127">
        <v>737</v>
      </c>
      <c r="I29" s="127"/>
      <c r="J29" s="127">
        <v>722</v>
      </c>
      <c r="K29" s="127"/>
      <c r="L29" s="215"/>
      <c r="M29" s="19" t="s">
        <v>115</v>
      </c>
      <c r="N29" s="20" t="s">
        <v>116</v>
      </c>
      <c r="O29" s="24">
        <v>6040</v>
      </c>
      <c r="P29" s="126">
        <f t="shared" si="0"/>
        <v>0</v>
      </c>
      <c r="Q29" s="123">
        <v>540</v>
      </c>
      <c r="R29" s="123"/>
      <c r="S29" s="123">
        <v>2236</v>
      </c>
      <c r="T29" s="123"/>
      <c r="U29" s="123">
        <v>3264</v>
      </c>
      <c r="V29" s="123"/>
      <c r="W29" s="303" t="s">
        <v>117</v>
      </c>
      <c r="X29" s="19" t="s">
        <v>118</v>
      </c>
      <c r="Y29" s="20" t="s">
        <v>119</v>
      </c>
      <c r="Z29" s="24">
        <v>1920</v>
      </c>
      <c r="AA29" s="126">
        <f t="shared" ref="AA29:AA36" si="9">SUM(AC29,AE29,AG29)</f>
        <v>0</v>
      </c>
      <c r="AB29" s="123">
        <v>938</v>
      </c>
      <c r="AC29" s="123"/>
      <c r="AD29" s="123">
        <v>96</v>
      </c>
      <c r="AE29" s="123"/>
      <c r="AF29" s="123">
        <v>886</v>
      </c>
      <c r="AG29" s="123"/>
    </row>
    <row r="30" spans="1:34" ht="21" customHeight="1" x14ac:dyDescent="0.35">
      <c r="A30" s="314"/>
      <c r="B30" s="19" t="s">
        <v>120</v>
      </c>
      <c r="C30" s="20" t="s">
        <v>121</v>
      </c>
      <c r="D30" s="21">
        <v>3410</v>
      </c>
      <c r="E30" s="126">
        <f t="shared" si="7"/>
        <v>0</v>
      </c>
      <c r="F30" s="127">
        <v>632</v>
      </c>
      <c r="G30" s="127"/>
      <c r="H30" s="127">
        <v>768</v>
      </c>
      <c r="I30" s="127"/>
      <c r="J30" s="127">
        <v>2010</v>
      </c>
      <c r="K30" s="127"/>
      <c r="L30" s="215"/>
      <c r="M30" s="19" t="s">
        <v>122</v>
      </c>
      <c r="N30" s="20" t="s">
        <v>123</v>
      </c>
      <c r="O30" s="24">
        <v>2360</v>
      </c>
      <c r="P30" s="126">
        <f t="shared" si="0"/>
        <v>0</v>
      </c>
      <c r="Q30" s="123">
        <v>1029</v>
      </c>
      <c r="R30" s="123"/>
      <c r="S30" s="123">
        <v>726</v>
      </c>
      <c r="T30" s="123"/>
      <c r="U30" s="123">
        <v>605</v>
      </c>
      <c r="V30" s="123"/>
      <c r="W30" s="215"/>
      <c r="X30" s="19" t="s">
        <v>124</v>
      </c>
      <c r="Y30" s="20" t="s">
        <v>308</v>
      </c>
      <c r="Z30" s="24">
        <v>2650</v>
      </c>
      <c r="AA30" s="126">
        <f t="shared" si="9"/>
        <v>0</v>
      </c>
      <c r="AB30" s="123">
        <v>616</v>
      </c>
      <c r="AC30" s="123"/>
      <c r="AD30" s="123">
        <v>1094</v>
      </c>
      <c r="AE30" s="123"/>
      <c r="AF30" s="123">
        <v>940</v>
      </c>
      <c r="AG30" s="123"/>
    </row>
    <row r="31" spans="1:34" ht="21" customHeight="1" x14ac:dyDescent="0.35">
      <c r="A31" s="314"/>
      <c r="B31" s="19" t="s">
        <v>125</v>
      </c>
      <c r="C31" s="20" t="s">
        <v>126</v>
      </c>
      <c r="D31" s="21">
        <v>5120</v>
      </c>
      <c r="E31" s="126">
        <f t="shared" si="7"/>
        <v>0</v>
      </c>
      <c r="F31" s="127">
        <v>566</v>
      </c>
      <c r="G31" s="127"/>
      <c r="H31" s="127">
        <v>1791</v>
      </c>
      <c r="I31" s="127"/>
      <c r="J31" s="127">
        <v>2763</v>
      </c>
      <c r="K31" s="127"/>
      <c r="L31" s="215"/>
      <c r="M31" s="19" t="s">
        <v>127</v>
      </c>
      <c r="N31" s="20" t="s">
        <v>128</v>
      </c>
      <c r="O31" s="24">
        <v>4340</v>
      </c>
      <c r="P31" s="126">
        <f t="shared" si="0"/>
        <v>0</v>
      </c>
      <c r="Q31" s="123">
        <v>151</v>
      </c>
      <c r="R31" s="123"/>
      <c r="S31" s="123">
        <v>2048</v>
      </c>
      <c r="T31" s="123"/>
      <c r="U31" s="123">
        <v>2141</v>
      </c>
      <c r="V31" s="123"/>
      <c r="W31" s="215"/>
      <c r="X31" s="19" t="s">
        <v>129</v>
      </c>
      <c r="Y31" s="25" t="s">
        <v>130</v>
      </c>
      <c r="Z31" s="24">
        <v>3250</v>
      </c>
      <c r="AA31" s="126">
        <f t="shared" si="9"/>
        <v>0</v>
      </c>
      <c r="AB31" s="123">
        <v>403</v>
      </c>
      <c r="AC31" s="123"/>
      <c r="AD31" s="123">
        <v>1880</v>
      </c>
      <c r="AE31" s="123"/>
      <c r="AF31" s="123">
        <v>967</v>
      </c>
      <c r="AG31" s="123"/>
    </row>
    <row r="32" spans="1:34" ht="21" customHeight="1" x14ac:dyDescent="0.35">
      <c r="A32" s="314"/>
      <c r="B32" s="19" t="s">
        <v>131</v>
      </c>
      <c r="C32" s="20" t="s">
        <v>132</v>
      </c>
      <c r="D32" s="21">
        <v>4980</v>
      </c>
      <c r="E32" s="126">
        <f t="shared" si="7"/>
        <v>0</v>
      </c>
      <c r="F32" s="127">
        <v>1065</v>
      </c>
      <c r="G32" s="127"/>
      <c r="H32" s="127">
        <v>639</v>
      </c>
      <c r="I32" s="127"/>
      <c r="J32" s="127">
        <v>3276</v>
      </c>
      <c r="K32" s="127"/>
      <c r="L32" s="216"/>
      <c r="M32" s="19" t="s">
        <v>133</v>
      </c>
      <c r="N32" s="20" t="s">
        <v>134</v>
      </c>
      <c r="O32" s="24">
        <v>3500</v>
      </c>
      <c r="P32" s="126">
        <f t="shared" si="0"/>
        <v>0</v>
      </c>
      <c r="Q32" s="123">
        <v>282</v>
      </c>
      <c r="R32" s="123"/>
      <c r="S32" s="123">
        <v>2046</v>
      </c>
      <c r="T32" s="123"/>
      <c r="U32" s="123">
        <v>1172</v>
      </c>
      <c r="V32" s="123"/>
      <c r="W32" s="215"/>
      <c r="X32" s="19" t="s">
        <v>135</v>
      </c>
      <c r="Y32" s="25" t="s">
        <v>136</v>
      </c>
      <c r="Z32" s="24">
        <v>1950</v>
      </c>
      <c r="AA32" s="126">
        <f t="shared" si="9"/>
        <v>0</v>
      </c>
      <c r="AB32" s="123">
        <v>96</v>
      </c>
      <c r="AC32" s="123"/>
      <c r="AD32" s="123">
        <v>296</v>
      </c>
      <c r="AE32" s="123"/>
      <c r="AF32" s="123">
        <v>1558</v>
      </c>
      <c r="AG32" s="123"/>
    </row>
    <row r="33" spans="1:33" ht="21" customHeight="1" x14ac:dyDescent="0.2">
      <c r="A33" s="314"/>
      <c r="B33" s="19" t="s">
        <v>137</v>
      </c>
      <c r="C33" s="20" t="s">
        <v>138</v>
      </c>
      <c r="D33" s="21">
        <v>740</v>
      </c>
      <c r="E33" s="126">
        <f t="shared" si="7"/>
        <v>0</v>
      </c>
      <c r="F33" s="127">
        <v>444</v>
      </c>
      <c r="G33" s="127"/>
      <c r="H33" s="127">
        <v>205</v>
      </c>
      <c r="I33" s="127"/>
      <c r="J33" s="127">
        <v>91</v>
      </c>
      <c r="K33" s="127"/>
      <c r="L33" s="306" t="s">
        <v>42</v>
      </c>
      <c r="M33" s="307"/>
      <c r="N33" s="308"/>
      <c r="O33" s="82">
        <f t="shared" ref="O33:V33" si="10">SUM(O17:O32)</f>
        <v>41010</v>
      </c>
      <c r="P33" s="124">
        <f>SUM(P17:P32)</f>
        <v>0</v>
      </c>
      <c r="Q33" s="124">
        <f>SUM(Q17:Q32)</f>
        <v>10424</v>
      </c>
      <c r="R33" s="131">
        <f>SUM(R17:R32)</f>
        <v>0</v>
      </c>
      <c r="S33" s="124">
        <f t="shared" si="10"/>
        <v>15493</v>
      </c>
      <c r="T33" s="131">
        <f t="shared" si="10"/>
        <v>0</v>
      </c>
      <c r="U33" s="124">
        <f t="shared" si="10"/>
        <v>15093</v>
      </c>
      <c r="V33" s="131">
        <f t="shared" si="10"/>
        <v>0</v>
      </c>
      <c r="W33" s="215"/>
      <c r="X33" s="19" t="s">
        <v>139</v>
      </c>
      <c r="Y33" s="20" t="s">
        <v>140</v>
      </c>
      <c r="Z33" s="24">
        <v>3200</v>
      </c>
      <c r="AA33" s="126">
        <f t="shared" si="9"/>
        <v>0</v>
      </c>
      <c r="AB33" s="123">
        <v>842</v>
      </c>
      <c r="AC33" s="123"/>
      <c r="AD33" s="123">
        <v>1040</v>
      </c>
      <c r="AE33" s="123"/>
      <c r="AF33" s="123">
        <v>1318</v>
      </c>
      <c r="AG33" s="123"/>
    </row>
    <row r="34" spans="1:33" ht="21" customHeight="1" x14ac:dyDescent="0.35">
      <c r="A34" s="314"/>
      <c r="B34" s="19" t="s">
        <v>141</v>
      </c>
      <c r="C34" s="20" t="s">
        <v>142</v>
      </c>
      <c r="D34" s="21">
        <v>3180</v>
      </c>
      <c r="E34" s="126">
        <f t="shared" si="7"/>
        <v>0</v>
      </c>
      <c r="F34" s="127">
        <v>542</v>
      </c>
      <c r="G34" s="127"/>
      <c r="H34" s="127">
        <v>275</v>
      </c>
      <c r="I34" s="127"/>
      <c r="J34" s="127">
        <v>2363</v>
      </c>
      <c r="K34" s="127"/>
      <c r="L34" s="303" t="s">
        <v>143</v>
      </c>
      <c r="M34" s="19" t="s">
        <v>144</v>
      </c>
      <c r="N34" s="20" t="s">
        <v>145</v>
      </c>
      <c r="O34" s="24">
        <v>2660</v>
      </c>
      <c r="P34" s="126">
        <f t="shared" si="0"/>
        <v>0</v>
      </c>
      <c r="Q34" s="123">
        <v>1664</v>
      </c>
      <c r="R34" s="123"/>
      <c r="S34" s="123">
        <v>924</v>
      </c>
      <c r="T34" s="123"/>
      <c r="U34" s="123">
        <v>72</v>
      </c>
      <c r="V34" s="123"/>
      <c r="W34" s="215"/>
      <c r="X34" s="19" t="s">
        <v>146</v>
      </c>
      <c r="Y34" s="20" t="s">
        <v>147</v>
      </c>
      <c r="Z34" s="24">
        <v>2280</v>
      </c>
      <c r="AA34" s="126">
        <f t="shared" si="9"/>
        <v>0</v>
      </c>
      <c r="AB34" s="123">
        <v>1598</v>
      </c>
      <c r="AC34" s="123"/>
      <c r="AD34" s="123">
        <v>73</v>
      </c>
      <c r="AE34" s="123"/>
      <c r="AF34" s="123">
        <v>609</v>
      </c>
      <c r="AG34" s="123"/>
    </row>
    <row r="35" spans="1:33" ht="21" customHeight="1" x14ac:dyDescent="0.35">
      <c r="A35" s="314"/>
      <c r="B35" s="19" t="s">
        <v>148</v>
      </c>
      <c r="C35" s="20" t="s">
        <v>149</v>
      </c>
      <c r="D35" s="21">
        <v>4300</v>
      </c>
      <c r="E35" s="126">
        <f t="shared" si="7"/>
        <v>0</v>
      </c>
      <c r="F35" s="127">
        <v>2295</v>
      </c>
      <c r="G35" s="127"/>
      <c r="H35" s="127">
        <v>372</v>
      </c>
      <c r="I35" s="127"/>
      <c r="J35" s="127">
        <v>1633</v>
      </c>
      <c r="K35" s="127"/>
      <c r="L35" s="216"/>
      <c r="M35" s="19" t="s">
        <v>150</v>
      </c>
      <c r="N35" s="20" t="s">
        <v>302</v>
      </c>
      <c r="O35" s="24">
        <v>960</v>
      </c>
      <c r="P35" s="126">
        <f t="shared" si="0"/>
        <v>0</v>
      </c>
      <c r="Q35" s="123">
        <v>108</v>
      </c>
      <c r="R35" s="123"/>
      <c r="S35" s="123">
        <v>527</v>
      </c>
      <c r="T35" s="123"/>
      <c r="U35" s="123">
        <v>325</v>
      </c>
      <c r="V35" s="123"/>
      <c r="W35" s="215"/>
      <c r="X35" s="19" t="s">
        <v>151</v>
      </c>
      <c r="Y35" s="25" t="s">
        <v>152</v>
      </c>
      <c r="Z35" s="24">
        <v>2660</v>
      </c>
      <c r="AA35" s="126">
        <f t="shared" si="9"/>
        <v>0</v>
      </c>
      <c r="AB35" s="123">
        <v>2610</v>
      </c>
      <c r="AC35" s="123"/>
      <c r="AD35" s="123">
        <v>0</v>
      </c>
      <c r="AE35" s="123"/>
      <c r="AF35" s="123">
        <v>50</v>
      </c>
      <c r="AG35" s="123"/>
    </row>
    <row r="36" spans="1:33" ht="21" customHeight="1" x14ac:dyDescent="0.2">
      <c r="A36" s="314"/>
      <c r="B36" s="19" t="s">
        <v>153</v>
      </c>
      <c r="C36" s="20" t="s">
        <v>154</v>
      </c>
      <c r="D36" s="21">
        <v>2180</v>
      </c>
      <c r="E36" s="126">
        <f t="shared" si="7"/>
        <v>0</v>
      </c>
      <c r="F36" s="127">
        <v>1478</v>
      </c>
      <c r="G36" s="127"/>
      <c r="H36" s="127">
        <v>62</v>
      </c>
      <c r="I36" s="127"/>
      <c r="J36" s="127">
        <v>640</v>
      </c>
      <c r="K36" s="127"/>
      <c r="L36" s="306" t="s">
        <v>42</v>
      </c>
      <c r="M36" s="307"/>
      <c r="N36" s="308"/>
      <c r="O36" s="82">
        <f t="shared" ref="O36:V36" si="11">SUM(O34:O35)</f>
        <v>3620</v>
      </c>
      <c r="P36" s="124">
        <f>SUM(P34:P35)</f>
        <v>0</v>
      </c>
      <c r="Q36" s="124">
        <f>SUM(Q34:Q35)</f>
        <v>1772</v>
      </c>
      <c r="R36" s="131">
        <f>SUM(R34:R35)</f>
        <v>0</v>
      </c>
      <c r="S36" s="124">
        <f t="shared" si="11"/>
        <v>1451</v>
      </c>
      <c r="T36" s="131">
        <f t="shared" si="11"/>
        <v>0</v>
      </c>
      <c r="U36" s="124">
        <f t="shared" si="11"/>
        <v>397</v>
      </c>
      <c r="V36" s="134">
        <f t="shared" si="11"/>
        <v>0</v>
      </c>
      <c r="W36" s="216"/>
      <c r="X36" s="19" t="s">
        <v>155</v>
      </c>
      <c r="Y36" s="20" t="s">
        <v>156</v>
      </c>
      <c r="Z36" s="24">
        <v>3460</v>
      </c>
      <c r="AA36" s="126">
        <f t="shared" si="9"/>
        <v>0</v>
      </c>
      <c r="AB36" s="123">
        <v>2525</v>
      </c>
      <c r="AC36" s="123"/>
      <c r="AD36" s="123">
        <v>298</v>
      </c>
      <c r="AE36" s="123"/>
      <c r="AF36" s="123">
        <v>637</v>
      </c>
      <c r="AG36" s="123"/>
    </row>
    <row r="37" spans="1:33" ht="21" customHeight="1" x14ac:dyDescent="0.35">
      <c r="A37" s="315"/>
      <c r="B37" s="19" t="s">
        <v>157</v>
      </c>
      <c r="C37" s="20" t="s">
        <v>256</v>
      </c>
      <c r="D37" s="21">
        <v>0</v>
      </c>
      <c r="E37" s="126">
        <f t="shared" si="7"/>
        <v>0</v>
      </c>
      <c r="F37" s="127">
        <v>0</v>
      </c>
      <c r="G37" s="135"/>
      <c r="H37" s="127">
        <v>0</v>
      </c>
      <c r="I37" s="137"/>
      <c r="J37" s="127">
        <v>0</v>
      </c>
      <c r="K37" s="135"/>
      <c r="L37" s="207" t="s">
        <v>273</v>
      </c>
      <c r="M37" s="19" t="s">
        <v>274</v>
      </c>
      <c r="N37" s="20" t="s">
        <v>275</v>
      </c>
      <c r="O37" s="24">
        <v>860</v>
      </c>
      <c r="P37" s="126">
        <f t="shared" si="0"/>
        <v>0</v>
      </c>
      <c r="Q37" s="123">
        <v>0</v>
      </c>
      <c r="R37" s="130"/>
      <c r="S37" s="123">
        <v>781</v>
      </c>
      <c r="T37" s="123"/>
      <c r="U37" s="123">
        <v>79</v>
      </c>
      <c r="V37" s="123"/>
      <c r="W37" s="306" t="s">
        <v>42</v>
      </c>
      <c r="X37" s="223"/>
      <c r="Y37" s="224"/>
      <c r="Z37" s="82">
        <f t="shared" ref="Z37:AG37" si="12">SUM(Z29:Z36)</f>
        <v>21370</v>
      </c>
      <c r="AA37" s="124">
        <f>SUM(AA29:AA36)</f>
        <v>0</v>
      </c>
      <c r="AB37" s="124">
        <f>SUM(AB29:AB36)</f>
        <v>9628</v>
      </c>
      <c r="AC37" s="131">
        <f>SUM(AC29:AC36)</f>
        <v>0</v>
      </c>
      <c r="AD37" s="124">
        <f t="shared" si="12"/>
        <v>4777</v>
      </c>
      <c r="AE37" s="131">
        <f t="shared" si="12"/>
        <v>0</v>
      </c>
      <c r="AF37" s="124">
        <f t="shared" si="12"/>
        <v>6965</v>
      </c>
      <c r="AG37" s="134">
        <f t="shared" si="12"/>
        <v>0</v>
      </c>
    </row>
    <row r="38" spans="1:33" ht="21" customHeight="1" x14ac:dyDescent="0.35">
      <c r="A38" s="311" t="s">
        <v>42</v>
      </c>
      <c r="B38" s="312"/>
      <c r="C38" s="312"/>
      <c r="D38" s="83">
        <f t="shared" ref="D38:K38" si="13">SUM(D25:D37)</f>
        <v>36900</v>
      </c>
      <c r="E38" s="124">
        <f>SUM(E25:E37)</f>
        <v>0</v>
      </c>
      <c r="F38" s="124">
        <f>SUM(F25:F37)</f>
        <v>8718</v>
      </c>
      <c r="G38" s="136">
        <f t="shared" ref="G38" si="14">SUM(G25:G37)</f>
        <v>0</v>
      </c>
      <c r="H38" s="124">
        <f t="shared" si="13"/>
        <v>9977</v>
      </c>
      <c r="I38" s="131">
        <f t="shared" si="13"/>
        <v>0</v>
      </c>
      <c r="J38" s="124">
        <f t="shared" si="13"/>
        <v>18205</v>
      </c>
      <c r="K38" s="136">
        <f t="shared" si="13"/>
        <v>0</v>
      </c>
      <c r="L38" s="216"/>
      <c r="M38" s="19" t="s">
        <v>276</v>
      </c>
      <c r="N38" s="20" t="s">
        <v>277</v>
      </c>
      <c r="O38" s="24">
        <v>0</v>
      </c>
      <c r="P38" s="126">
        <f t="shared" si="0"/>
        <v>0</v>
      </c>
      <c r="Q38" s="123">
        <v>0</v>
      </c>
      <c r="R38" s="130"/>
      <c r="S38" s="123">
        <v>0</v>
      </c>
      <c r="T38" s="130"/>
      <c r="U38" s="123">
        <v>0</v>
      </c>
      <c r="V38" s="133"/>
      <c r="W38" s="303" t="s">
        <v>163</v>
      </c>
      <c r="X38" s="19" t="s">
        <v>164</v>
      </c>
      <c r="Y38" s="20" t="s">
        <v>165</v>
      </c>
      <c r="Z38" s="24">
        <v>2920</v>
      </c>
      <c r="AA38" s="126">
        <f t="shared" ref="AA38:AA41" si="15">SUM(AC38,AE38,AG38)</f>
        <v>0</v>
      </c>
      <c r="AB38" s="123">
        <v>2232</v>
      </c>
      <c r="AC38" s="123"/>
      <c r="AD38" s="123">
        <v>77</v>
      </c>
      <c r="AE38" s="123"/>
      <c r="AF38" s="123">
        <v>611</v>
      </c>
      <c r="AG38" s="123"/>
    </row>
    <row r="39" spans="1:33" ht="21" customHeight="1" x14ac:dyDescent="0.35">
      <c r="A39" s="313" t="s">
        <v>166</v>
      </c>
      <c r="B39" s="19" t="s">
        <v>167</v>
      </c>
      <c r="C39" s="20" t="s">
        <v>168</v>
      </c>
      <c r="D39" s="21">
        <v>4690</v>
      </c>
      <c r="E39" s="126">
        <f t="shared" si="7"/>
        <v>0</v>
      </c>
      <c r="F39" s="127">
        <v>592</v>
      </c>
      <c r="G39" s="127"/>
      <c r="H39" s="127">
        <v>1656</v>
      </c>
      <c r="I39" s="127"/>
      <c r="J39" s="127">
        <v>2442</v>
      </c>
      <c r="K39" s="127"/>
      <c r="L39" s="212" t="s">
        <v>42</v>
      </c>
      <c r="M39" s="223"/>
      <c r="N39" s="224"/>
      <c r="O39" s="22">
        <f t="shared" ref="O39:V39" si="16">SUM(O37:O38)</f>
        <v>860</v>
      </c>
      <c r="P39" s="125">
        <f>SUM(P37:P38)</f>
        <v>0</v>
      </c>
      <c r="Q39" s="125">
        <f t="shared" si="16"/>
        <v>0</v>
      </c>
      <c r="R39" s="132">
        <f t="shared" si="16"/>
        <v>0</v>
      </c>
      <c r="S39" s="125">
        <f t="shared" si="16"/>
        <v>781</v>
      </c>
      <c r="T39" s="132">
        <f t="shared" si="16"/>
        <v>0</v>
      </c>
      <c r="U39" s="125">
        <f t="shared" si="16"/>
        <v>79</v>
      </c>
      <c r="V39" s="132">
        <f t="shared" si="16"/>
        <v>0</v>
      </c>
      <c r="W39" s="215"/>
      <c r="X39" s="19" t="s">
        <v>171</v>
      </c>
      <c r="Y39" s="20" t="s">
        <v>172</v>
      </c>
      <c r="Z39" s="24">
        <v>2270</v>
      </c>
      <c r="AA39" s="126">
        <f t="shared" si="15"/>
        <v>0</v>
      </c>
      <c r="AB39" s="123">
        <v>1136</v>
      </c>
      <c r="AC39" s="123"/>
      <c r="AD39" s="123">
        <v>282</v>
      </c>
      <c r="AE39" s="123"/>
      <c r="AF39" s="123">
        <v>852</v>
      </c>
      <c r="AG39" s="123"/>
    </row>
    <row r="40" spans="1:33" ht="21" customHeight="1" x14ac:dyDescent="0.35">
      <c r="A40" s="314"/>
      <c r="B40" s="19" t="s">
        <v>173</v>
      </c>
      <c r="C40" s="20" t="s">
        <v>174</v>
      </c>
      <c r="D40" s="21">
        <v>3980</v>
      </c>
      <c r="E40" s="126">
        <f t="shared" si="7"/>
        <v>0</v>
      </c>
      <c r="F40" s="127">
        <v>783</v>
      </c>
      <c r="G40" s="127"/>
      <c r="H40" s="127">
        <v>1755</v>
      </c>
      <c r="I40" s="127"/>
      <c r="J40" s="127">
        <v>1442</v>
      </c>
      <c r="K40" s="127"/>
      <c r="L40" s="303" t="s">
        <v>158</v>
      </c>
      <c r="M40" s="19" t="s">
        <v>159</v>
      </c>
      <c r="N40" s="20" t="s">
        <v>160</v>
      </c>
      <c r="O40" s="24">
        <v>2550</v>
      </c>
      <c r="P40" s="126">
        <f t="shared" si="0"/>
        <v>0</v>
      </c>
      <c r="Q40" s="123">
        <v>441</v>
      </c>
      <c r="R40" s="123"/>
      <c r="S40" s="123">
        <v>1133</v>
      </c>
      <c r="T40" s="123"/>
      <c r="U40" s="123">
        <v>976</v>
      </c>
      <c r="V40" s="123"/>
      <c r="W40" s="215"/>
      <c r="X40" s="19" t="s">
        <v>177</v>
      </c>
      <c r="Y40" s="20" t="s">
        <v>178</v>
      </c>
      <c r="Z40" s="24">
        <v>1540</v>
      </c>
      <c r="AA40" s="126">
        <f t="shared" si="15"/>
        <v>0</v>
      </c>
      <c r="AB40" s="123">
        <v>433</v>
      </c>
      <c r="AC40" s="123"/>
      <c r="AD40" s="123">
        <v>496</v>
      </c>
      <c r="AE40" s="123"/>
      <c r="AF40" s="123">
        <v>611</v>
      </c>
      <c r="AG40" s="123"/>
    </row>
    <row r="41" spans="1:33" ht="21" customHeight="1" x14ac:dyDescent="0.35">
      <c r="A41" s="314"/>
      <c r="B41" s="19" t="s">
        <v>179</v>
      </c>
      <c r="C41" s="20" t="s">
        <v>180</v>
      </c>
      <c r="D41" s="21">
        <v>1950</v>
      </c>
      <c r="E41" s="126">
        <f t="shared" si="7"/>
        <v>0</v>
      </c>
      <c r="F41" s="127">
        <v>1027</v>
      </c>
      <c r="G41" s="127"/>
      <c r="H41" s="127">
        <v>527</v>
      </c>
      <c r="I41" s="127"/>
      <c r="J41" s="127">
        <v>396</v>
      </c>
      <c r="K41" s="127"/>
      <c r="L41" s="215"/>
      <c r="M41" s="19" t="s">
        <v>161</v>
      </c>
      <c r="N41" s="20" t="s">
        <v>162</v>
      </c>
      <c r="O41" s="24">
        <v>990</v>
      </c>
      <c r="P41" s="126">
        <f t="shared" si="0"/>
        <v>0</v>
      </c>
      <c r="Q41" s="123">
        <v>171</v>
      </c>
      <c r="R41" s="123"/>
      <c r="S41" s="123">
        <v>381</v>
      </c>
      <c r="T41" s="123"/>
      <c r="U41" s="123">
        <v>438</v>
      </c>
      <c r="V41" s="123"/>
      <c r="W41" s="216"/>
      <c r="X41" s="19" t="s">
        <v>183</v>
      </c>
      <c r="Y41" s="20" t="s">
        <v>184</v>
      </c>
      <c r="Z41" s="24">
        <v>1770</v>
      </c>
      <c r="AA41" s="126">
        <f t="shared" si="15"/>
        <v>0</v>
      </c>
      <c r="AB41" s="123">
        <v>1157</v>
      </c>
      <c r="AC41" s="123"/>
      <c r="AD41" s="123">
        <v>163</v>
      </c>
      <c r="AE41" s="123"/>
      <c r="AF41" s="123">
        <v>450</v>
      </c>
      <c r="AG41" s="123"/>
    </row>
    <row r="42" spans="1:33" ht="21" customHeight="1" x14ac:dyDescent="0.35">
      <c r="A42" s="314"/>
      <c r="B42" s="19" t="s">
        <v>185</v>
      </c>
      <c r="C42" s="20" t="s">
        <v>186</v>
      </c>
      <c r="D42" s="21">
        <v>2120</v>
      </c>
      <c r="E42" s="126">
        <f t="shared" si="7"/>
        <v>0</v>
      </c>
      <c r="F42" s="127">
        <v>414</v>
      </c>
      <c r="G42" s="127"/>
      <c r="H42" s="127">
        <v>90</v>
      </c>
      <c r="I42" s="127"/>
      <c r="J42" s="127">
        <v>1616</v>
      </c>
      <c r="K42" s="127"/>
      <c r="L42" s="215"/>
      <c r="M42" s="19" t="s">
        <v>169</v>
      </c>
      <c r="N42" s="20" t="s">
        <v>170</v>
      </c>
      <c r="O42" s="24">
        <v>2160</v>
      </c>
      <c r="P42" s="126">
        <f t="shared" si="0"/>
        <v>0</v>
      </c>
      <c r="Q42" s="123">
        <v>290</v>
      </c>
      <c r="R42" s="123"/>
      <c r="S42" s="123">
        <v>1033</v>
      </c>
      <c r="T42" s="123"/>
      <c r="U42" s="123">
        <v>837</v>
      </c>
      <c r="V42" s="123"/>
      <c r="W42" s="306" t="s">
        <v>42</v>
      </c>
      <c r="X42" s="223"/>
      <c r="Y42" s="224"/>
      <c r="Z42" s="82">
        <f t="shared" ref="Z42:AG42" si="17">SUM(Z38:Z41)</f>
        <v>8500</v>
      </c>
      <c r="AA42" s="124">
        <f>SUM(AA38:AA41)</f>
        <v>0</v>
      </c>
      <c r="AB42" s="124">
        <f>SUM(AB38:AB41)</f>
        <v>4958</v>
      </c>
      <c r="AC42" s="131">
        <f>SUM(AC38:AC41)</f>
        <v>0</v>
      </c>
      <c r="AD42" s="124">
        <f t="shared" si="17"/>
        <v>1018</v>
      </c>
      <c r="AE42" s="131">
        <f t="shared" si="17"/>
        <v>0</v>
      </c>
      <c r="AF42" s="124">
        <f t="shared" si="17"/>
        <v>2524</v>
      </c>
      <c r="AG42" s="134">
        <f t="shared" si="17"/>
        <v>0</v>
      </c>
    </row>
    <row r="43" spans="1:33" ht="21" customHeight="1" x14ac:dyDescent="0.35">
      <c r="A43" s="314"/>
      <c r="B43" s="19" t="s">
        <v>189</v>
      </c>
      <c r="C43" s="20" t="s">
        <v>190</v>
      </c>
      <c r="D43" s="21">
        <v>2470</v>
      </c>
      <c r="E43" s="126">
        <f t="shared" si="7"/>
        <v>0</v>
      </c>
      <c r="F43" s="127">
        <v>1789</v>
      </c>
      <c r="G43" s="127"/>
      <c r="H43" s="127">
        <v>283</v>
      </c>
      <c r="I43" s="127"/>
      <c r="J43" s="127">
        <v>398</v>
      </c>
      <c r="K43" s="127"/>
      <c r="L43" s="215"/>
      <c r="M43" s="19" t="s">
        <v>175</v>
      </c>
      <c r="N43" s="25" t="s">
        <v>176</v>
      </c>
      <c r="O43" s="24">
        <v>2490</v>
      </c>
      <c r="P43" s="126">
        <f t="shared" si="0"/>
        <v>0</v>
      </c>
      <c r="Q43" s="123">
        <v>1169</v>
      </c>
      <c r="R43" s="123"/>
      <c r="S43" s="123">
        <v>364</v>
      </c>
      <c r="T43" s="123"/>
      <c r="U43" s="123">
        <v>957</v>
      </c>
      <c r="V43" s="123"/>
      <c r="W43" s="303" t="s">
        <v>193</v>
      </c>
      <c r="X43" s="19" t="s">
        <v>194</v>
      </c>
      <c r="Y43" s="20" t="s">
        <v>195</v>
      </c>
      <c r="Z43" s="24">
        <v>1020</v>
      </c>
      <c r="AA43" s="126">
        <f t="shared" ref="AA43:AA48" si="18">SUM(AC43,AE43,AG43)</f>
        <v>0</v>
      </c>
      <c r="AB43" s="123">
        <v>504</v>
      </c>
      <c r="AC43" s="123"/>
      <c r="AD43" s="123">
        <v>284</v>
      </c>
      <c r="AE43" s="123"/>
      <c r="AF43" s="123">
        <v>232</v>
      </c>
      <c r="AG43" s="123"/>
    </row>
    <row r="44" spans="1:33" ht="21" customHeight="1" x14ac:dyDescent="0.35">
      <c r="A44" s="314"/>
      <c r="B44" s="19" t="s">
        <v>196</v>
      </c>
      <c r="C44" s="20" t="s">
        <v>197</v>
      </c>
      <c r="D44" s="21">
        <v>1350</v>
      </c>
      <c r="E44" s="126">
        <f t="shared" si="7"/>
        <v>0</v>
      </c>
      <c r="F44" s="127">
        <v>503</v>
      </c>
      <c r="G44" s="127"/>
      <c r="H44" s="127">
        <v>605</v>
      </c>
      <c r="I44" s="127"/>
      <c r="J44" s="127">
        <v>242</v>
      </c>
      <c r="K44" s="127"/>
      <c r="L44" s="215"/>
      <c r="M44" s="19" t="s">
        <v>181</v>
      </c>
      <c r="N44" s="20" t="s">
        <v>182</v>
      </c>
      <c r="O44" s="24">
        <v>2900</v>
      </c>
      <c r="P44" s="126">
        <f t="shared" si="0"/>
        <v>0</v>
      </c>
      <c r="Q44" s="123">
        <v>552</v>
      </c>
      <c r="R44" s="123"/>
      <c r="S44" s="123">
        <v>1350</v>
      </c>
      <c r="T44" s="123"/>
      <c r="U44" s="123">
        <v>998</v>
      </c>
      <c r="V44" s="123"/>
      <c r="W44" s="215"/>
      <c r="X44" s="19" t="s">
        <v>200</v>
      </c>
      <c r="Y44" s="20" t="s">
        <v>201</v>
      </c>
      <c r="Z44" s="24">
        <v>2280</v>
      </c>
      <c r="AA44" s="126">
        <f t="shared" si="18"/>
        <v>0</v>
      </c>
      <c r="AB44" s="123">
        <v>995</v>
      </c>
      <c r="AC44" s="123"/>
      <c r="AD44" s="123">
        <v>734</v>
      </c>
      <c r="AE44" s="123"/>
      <c r="AF44" s="123">
        <v>551</v>
      </c>
      <c r="AG44" s="123"/>
    </row>
    <row r="45" spans="1:33" ht="21" customHeight="1" x14ac:dyDescent="0.35">
      <c r="A45" s="314"/>
      <c r="B45" s="19" t="s">
        <v>202</v>
      </c>
      <c r="C45" s="20" t="s">
        <v>203</v>
      </c>
      <c r="D45" s="21">
        <v>2550</v>
      </c>
      <c r="E45" s="126">
        <f t="shared" si="7"/>
        <v>0</v>
      </c>
      <c r="F45" s="127">
        <v>573</v>
      </c>
      <c r="G45" s="127"/>
      <c r="H45" s="127">
        <v>959</v>
      </c>
      <c r="I45" s="127"/>
      <c r="J45" s="127">
        <v>1018</v>
      </c>
      <c r="K45" s="127"/>
      <c r="L45" s="215"/>
      <c r="M45" s="19" t="s">
        <v>187</v>
      </c>
      <c r="N45" s="20" t="s">
        <v>188</v>
      </c>
      <c r="O45" s="24">
        <v>3870</v>
      </c>
      <c r="P45" s="126">
        <f t="shared" si="0"/>
        <v>0</v>
      </c>
      <c r="Q45" s="123">
        <v>1588</v>
      </c>
      <c r="R45" s="123"/>
      <c r="S45" s="123">
        <v>712</v>
      </c>
      <c r="T45" s="123"/>
      <c r="U45" s="123">
        <v>1570</v>
      </c>
      <c r="V45" s="123"/>
      <c r="W45" s="215"/>
      <c r="X45" s="19" t="s">
        <v>206</v>
      </c>
      <c r="Y45" s="25" t="s">
        <v>207</v>
      </c>
      <c r="Z45" s="24">
        <v>1920</v>
      </c>
      <c r="AA45" s="126">
        <f t="shared" si="18"/>
        <v>0</v>
      </c>
      <c r="AB45" s="123">
        <v>1100</v>
      </c>
      <c r="AC45" s="123"/>
      <c r="AD45" s="123">
        <v>557</v>
      </c>
      <c r="AE45" s="123"/>
      <c r="AF45" s="123">
        <v>263</v>
      </c>
      <c r="AG45" s="123"/>
    </row>
    <row r="46" spans="1:33" ht="21" customHeight="1" x14ac:dyDescent="0.35">
      <c r="A46" s="315"/>
      <c r="B46" s="19" t="s">
        <v>208</v>
      </c>
      <c r="C46" s="20" t="s">
        <v>209</v>
      </c>
      <c r="D46" s="21">
        <v>2600</v>
      </c>
      <c r="E46" s="126">
        <f t="shared" si="7"/>
        <v>0</v>
      </c>
      <c r="F46" s="127">
        <v>1602</v>
      </c>
      <c r="G46" s="127"/>
      <c r="H46" s="127">
        <v>191</v>
      </c>
      <c r="I46" s="127"/>
      <c r="J46" s="127">
        <v>807</v>
      </c>
      <c r="K46" s="127"/>
      <c r="L46" s="215"/>
      <c r="M46" s="19" t="s">
        <v>191</v>
      </c>
      <c r="N46" s="20" t="s">
        <v>192</v>
      </c>
      <c r="O46" s="24">
        <v>1830</v>
      </c>
      <c r="P46" s="126">
        <f t="shared" si="0"/>
        <v>0</v>
      </c>
      <c r="Q46" s="123">
        <v>1334</v>
      </c>
      <c r="R46" s="123"/>
      <c r="S46" s="123">
        <v>41</v>
      </c>
      <c r="T46" s="123"/>
      <c r="U46" s="123">
        <v>455</v>
      </c>
      <c r="V46" s="123"/>
      <c r="W46" s="215"/>
      <c r="X46" s="19" t="s">
        <v>212</v>
      </c>
      <c r="Y46" s="20" t="s">
        <v>213</v>
      </c>
      <c r="Z46" s="24">
        <v>870</v>
      </c>
      <c r="AA46" s="126">
        <f t="shared" si="18"/>
        <v>0</v>
      </c>
      <c r="AB46" s="123">
        <v>350</v>
      </c>
      <c r="AC46" s="123"/>
      <c r="AD46" s="123">
        <v>108</v>
      </c>
      <c r="AE46" s="123"/>
      <c r="AF46" s="123">
        <v>412</v>
      </c>
      <c r="AG46" s="123"/>
    </row>
    <row r="47" spans="1:33" ht="21" customHeight="1" x14ac:dyDescent="0.35">
      <c r="A47" s="316" t="s">
        <v>42</v>
      </c>
      <c r="B47" s="223"/>
      <c r="C47" s="224"/>
      <c r="D47" s="83">
        <f t="shared" ref="D47:K47" si="19">SUM(D39:D46)</f>
        <v>21710</v>
      </c>
      <c r="E47" s="124">
        <f>SUM(E39:E46)</f>
        <v>0</v>
      </c>
      <c r="F47" s="124">
        <f>SUM(F39:F46)</f>
        <v>7283</v>
      </c>
      <c r="G47" s="136">
        <f t="shared" ref="G47" si="20">SUM(G39:G46)</f>
        <v>0</v>
      </c>
      <c r="H47" s="124">
        <f t="shared" si="19"/>
        <v>6066</v>
      </c>
      <c r="I47" s="131">
        <f t="shared" si="19"/>
        <v>0</v>
      </c>
      <c r="J47" s="124">
        <f t="shared" si="19"/>
        <v>8361</v>
      </c>
      <c r="K47" s="136">
        <f t="shared" si="19"/>
        <v>0</v>
      </c>
      <c r="L47" s="215"/>
      <c r="M47" s="19" t="s">
        <v>198</v>
      </c>
      <c r="N47" s="20" t="s">
        <v>199</v>
      </c>
      <c r="O47" s="24">
        <v>500</v>
      </c>
      <c r="P47" s="126">
        <f t="shared" si="0"/>
        <v>0</v>
      </c>
      <c r="Q47" s="123">
        <v>322</v>
      </c>
      <c r="R47" s="123"/>
      <c r="S47" s="123">
        <v>113</v>
      </c>
      <c r="T47" s="123"/>
      <c r="U47" s="123">
        <v>65</v>
      </c>
      <c r="V47" s="123"/>
      <c r="W47" s="215"/>
      <c r="X47" s="19" t="s">
        <v>216</v>
      </c>
      <c r="Y47" s="20" t="s">
        <v>217</v>
      </c>
      <c r="Z47" s="24">
        <v>2020</v>
      </c>
      <c r="AA47" s="126">
        <f t="shared" si="18"/>
        <v>0</v>
      </c>
      <c r="AB47" s="123">
        <v>1839</v>
      </c>
      <c r="AC47" s="123"/>
      <c r="AD47" s="123">
        <v>61</v>
      </c>
      <c r="AE47" s="123"/>
      <c r="AF47" s="123">
        <v>120</v>
      </c>
      <c r="AG47" s="123"/>
    </row>
    <row r="48" spans="1:33" ht="21" customHeight="1" x14ac:dyDescent="0.35">
      <c r="A48" s="313" t="s">
        <v>218</v>
      </c>
      <c r="B48" s="19" t="s">
        <v>219</v>
      </c>
      <c r="C48" s="20" t="s">
        <v>220</v>
      </c>
      <c r="D48" s="21">
        <v>3510</v>
      </c>
      <c r="E48" s="126">
        <f t="shared" si="7"/>
        <v>0</v>
      </c>
      <c r="F48" s="127">
        <v>826</v>
      </c>
      <c r="G48" s="127"/>
      <c r="H48" s="127">
        <v>435</v>
      </c>
      <c r="I48" s="127"/>
      <c r="J48" s="127">
        <v>2249</v>
      </c>
      <c r="K48" s="127"/>
      <c r="L48" s="215"/>
      <c r="M48" s="19" t="s">
        <v>204</v>
      </c>
      <c r="N48" s="20" t="s">
        <v>205</v>
      </c>
      <c r="O48" s="24">
        <v>1900</v>
      </c>
      <c r="P48" s="126">
        <f t="shared" si="0"/>
        <v>0</v>
      </c>
      <c r="Q48" s="123">
        <v>753</v>
      </c>
      <c r="R48" s="123"/>
      <c r="S48" s="123">
        <v>145</v>
      </c>
      <c r="T48" s="123"/>
      <c r="U48" s="123">
        <v>1002</v>
      </c>
      <c r="V48" s="123"/>
      <c r="W48" s="216"/>
      <c r="X48" s="19" t="s">
        <v>223</v>
      </c>
      <c r="Y48" s="20" t="s">
        <v>224</v>
      </c>
      <c r="Z48" s="24">
        <v>1060</v>
      </c>
      <c r="AA48" s="126">
        <f t="shared" si="18"/>
        <v>0</v>
      </c>
      <c r="AB48" s="123">
        <v>867</v>
      </c>
      <c r="AC48" s="123"/>
      <c r="AD48" s="123">
        <v>183</v>
      </c>
      <c r="AE48" s="123"/>
      <c r="AF48" s="123">
        <v>10</v>
      </c>
      <c r="AG48" s="123"/>
    </row>
    <row r="49" spans="1:33" ht="21" customHeight="1" x14ac:dyDescent="0.35">
      <c r="A49" s="314"/>
      <c r="B49" s="19" t="s">
        <v>225</v>
      </c>
      <c r="C49" s="20" t="s">
        <v>226</v>
      </c>
      <c r="D49" s="21">
        <v>3970</v>
      </c>
      <c r="E49" s="126">
        <f t="shared" si="7"/>
        <v>0</v>
      </c>
      <c r="F49" s="127">
        <v>587</v>
      </c>
      <c r="G49" s="127"/>
      <c r="H49" s="127">
        <v>1909</v>
      </c>
      <c r="I49" s="127"/>
      <c r="J49" s="127">
        <v>1474</v>
      </c>
      <c r="K49" s="127"/>
      <c r="L49" s="215"/>
      <c r="M49" s="19" t="s">
        <v>210</v>
      </c>
      <c r="N49" s="20" t="s">
        <v>211</v>
      </c>
      <c r="O49" s="24">
        <v>1740</v>
      </c>
      <c r="P49" s="126">
        <f t="shared" si="0"/>
        <v>0</v>
      </c>
      <c r="Q49" s="123">
        <v>929</v>
      </c>
      <c r="R49" s="123"/>
      <c r="S49" s="123">
        <v>203</v>
      </c>
      <c r="T49" s="123"/>
      <c r="U49" s="123">
        <v>608</v>
      </c>
      <c r="V49" s="123"/>
      <c r="W49" s="306" t="s">
        <v>42</v>
      </c>
      <c r="X49" s="223"/>
      <c r="Y49" s="224"/>
      <c r="Z49" s="82">
        <f t="shared" ref="Z49:AG49" si="21">SUM(Z43:Z48)</f>
        <v>9170</v>
      </c>
      <c r="AA49" s="124">
        <f>SUM(AA43:AA48)</f>
        <v>0</v>
      </c>
      <c r="AB49" s="124">
        <f>SUM(AB43:AB48)</f>
        <v>5655</v>
      </c>
      <c r="AC49" s="131">
        <f>SUM(AC43:AC48)</f>
        <v>0</v>
      </c>
      <c r="AD49" s="124">
        <f t="shared" si="21"/>
        <v>1927</v>
      </c>
      <c r="AE49" s="131">
        <f t="shared" si="21"/>
        <v>0</v>
      </c>
      <c r="AF49" s="124">
        <f t="shared" si="21"/>
        <v>1588</v>
      </c>
      <c r="AG49" s="134">
        <f t="shared" si="21"/>
        <v>0</v>
      </c>
    </row>
    <row r="50" spans="1:33" ht="21" customHeight="1" x14ac:dyDescent="0.35">
      <c r="A50" s="314"/>
      <c r="B50" s="19" t="s">
        <v>229</v>
      </c>
      <c r="C50" s="20" t="s">
        <v>230</v>
      </c>
      <c r="D50" s="21">
        <v>3890</v>
      </c>
      <c r="E50" s="126">
        <f t="shared" si="7"/>
        <v>0</v>
      </c>
      <c r="F50" s="127">
        <v>737</v>
      </c>
      <c r="G50" s="127"/>
      <c r="H50" s="127">
        <v>1440</v>
      </c>
      <c r="I50" s="127"/>
      <c r="J50" s="127">
        <v>1713</v>
      </c>
      <c r="K50" s="127"/>
      <c r="L50" s="215"/>
      <c r="M50" s="19" t="s">
        <v>214</v>
      </c>
      <c r="N50" s="20" t="s">
        <v>215</v>
      </c>
      <c r="O50" s="24">
        <v>4530</v>
      </c>
      <c r="P50" s="126">
        <f t="shared" si="0"/>
        <v>0</v>
      </c>
      <c r="Q50" s="123">
        <v>753</v>
      </c>
      <c r="R50" s="123"/>
      <c r="S50" s="123">
        <v>1579</v>
      </c>
      <c r="T50" s="123"/>
      <c r="U50" s="123">
        <v>2198</v>
      </c>
      <c r="V50" s="123"/>
      <c r="W50" s="303" t="s">
        <v>233</v>
      </c>
      <c r="X50" s="19" t="s">
        <v>234</v>
      </c>
      <c r="Y50" s="20" t="s">
        <v>235</v>
      </c>
      <c r="Z50" s="24">
        <v>2240</v>
      </c>
      <c r="AA50" s="126">
        <f t="shared" ref="AA50:AA51" si="22">SUM(AC50,AE50,AG50)</f>
        <v>0</v>
      </c>
      <c r="AB50" s="123">
        <v>1329</v>
      </c>
      <c r="AC50" s="123"/>
      <c r="AD50" s="123">
        <v>30</v>
      </c>
      <c r="AE50" s="123"/>
      <c r="AF50" s="123">
        <v>881</v>
      </c>
      <c r="AG50" s="123"/>
    </row>
    <row r="51" spans="1:33" ht="21" customHeight="1" x14ac:dyDescent="0.35">
      <c r="A51" s="314"/>
      <c r="B51" s="19" t="s">
        <v>236</v>
      </c>
      <c r="C51" s="20" t="s">
        <v>237</v>
      </c>
      <c r="D51" s="21">
        <v>2340</v>
      </c>
      <c r="E51" s="126">
        <f t="shared" si="7"/>
        <v>0</v>
      </c>
      <c r="F51" s="127">
        <v>218</v>
      </c>
      <c r="G51" s="127"/>
      <c r="H51" s="127">
        <v>808</v>
      </c>
      <c r="I51" s="127"/>
      <c r="J51" s="127">
        <v>1314</v>
      </c>
      <c r="K51" s="127"/>
      <c r="L51" s="215"/>
      <c r="M51" s="19" t="s">
        <v>221</v>
      </c>
      <c r="N51" s="20" t="s">
        <v>222</v>
      </c>
      <c r="O51" s="24">
        <v>3300</v>
      </c>
      <c r="P51" s="126">
        <f t="shared" si="0"/>
        <v>0</v>
      </c>
      <c r="Q51" s="123">
        <v>1397</v>
      </c>
      <c r="R51" s="123"/>
      <c r="S51" s="123">
        <v>934</v>
      </c>
      <c r="T51" s="123"/>
      <c r="U51" s="123">
        <v>969</v>
      </c>
      <c r="V51" s="123"/>
      <c r="W51" s="216"/>
      <c r="X51" s="19" t="s">
        <v>240</v>
      </c>
      <c r="Y51" s="20" t="s">
        <v>241</v>
      </c>
      <c r="Z51" s="24">
        <v>1950</v>
      </c>
      <c r="AA51" s="126">
        <f t="shared" si="22"/>
        <v>0</v>
      </c>
      <c r="AB51" s="123">
        <v>665</v>
      </c>
      <c r="AC51" s="123"/>
      <c r="AD51" s="123">
        <v>585</v>
      </c>
      <c r="AE51" s="123"/>
      <c r="AF51" s="123">
        <v>700</v>
      </c>
      <c r="AG51" s="123"/>
    </row>
    <row r="52" spans="1:33" ht="21" customHeight="1" x14ac:dyDescent="0.35">
      <c r="A52" s="314"/>
      <c r="B52" s="19" t="s">
        <v>242</v>
      </c>
      <c r="C52" s="20" t="s">
        <v>243</v>
      </c>
      <c r="D52" s="21">
        <v>4550</v>
      </c>
      <c r="E52" s="126">
        <f t="shared" si="7"/>
        <v>0</v>
      </c>
      <c r="F52" s="127">
        <v>1410</v>
      </c>
      <c r="G52" s="127"/>
      <c r="H52" s="127">
        <v>1486</v>
      </c>
      <c r="I52" s="127"/>
      <c r="J52" s="127">
        <v>1654</v>
      </c>
      <c r="K52" s="127"/>
      <c r="L52" s="215"/>
      <c r="M52" s="19" t="s">
        <v>227</v>
      </c>
      <c r="N52" s="20" t="s">
        <v>228</v>
      </c>
      <c r="O52" s="24">
        <v>1930</v>
      </c>
      <c r="P52" s="126">
        <f t="shared" si="0"/>
        <v>0</v>
      </c>
      <c r="Q52" s="123">
        <v>325</v>
      </c>
      <c r="R52" s="123"/>
      <c r="S52" s="123">
        <v>604</v>
      </c>
      <c r="T52" s="123"/>
      <c r="U52" s="123">
        <v>1001</v>
      </c>
      <c r="V52" s="123"/>
      <c r="W52" s="306" t="s">
        <v>42</v>
      </c>
      <c r="X52" s="223"/>
      <c r="Y52" s="224"/>
      <c r="Z52" s="82">
        <f t="shared" ref="Z52:AG52" si="23">SUM(Z50:Z51)</f>
        <v>4190</v>
      </c>
      <c r="AA52" s="124">
        <f>SUM(AA50:AA51)</f>
        <v>0</v>
      </c>
      <c r="AB52" s="124">
        <f>SUM(AB50:AB51)</f>
        <v>1994</v>
      </c>
      <c r="AC52" s="131">
        <f>SUM(AC50:AC51)</f>
        <v>0</v>
      </c>
      <c r="AD52" s="124">
        <f t="shared" si="23"/>
        <v>615</v>
      </c>
      <c r="AE52" s="131">
        <f t="shared" si="23"/>
        <v>0</v>
      </c>
      <c r="AF52" s="124">
        <f t="shared" si="23"/>
        <v>1581</v>
      </c>
      <c r="AG52" s="134">
        <f t="shared" si="23"/>
        <v>0</v>
      </c>
    </row>
    <row r="53" spans="1:33" ht="21" customHeight="1" x14ac:dyDescent="0.35">
      <c r="A53" s="314"/>
      <c r="B53" s="19" t="s">
        <v>246</v>
      </c>
      <c r="C53" s="20" t="s">
        <v>257</v>
      </c>
      <c r="D53" s="21">
        <v>1440</v>
      </c>
      <c r="E53" s="126">
        <f t="shared" si="7"/>
        <v>0</v>
      </c>
      <c r="F53" s="127">
        <v>97</v>
      </c>
      <c r="G53" s="127"/>
      <c r="H53" s="127">
        <v>369</v>
      </c>
      <c r="I53" s="127"/>
      <c r="J53" s="127">
        <v>974</v>
      </c>
      <c r="K53" s="127"/>
      <c r="L53" s="215"/>
      <c r="M53" s="19" t="s">
        <v>231</v>
      </c>
      <c r="N53" s="25" t="s">
        <v>232</v>
      </c>
      <c r="O53" s="24">
        <v>2990</v>
      </c>
      <c r="P53" s="126">
        <f t="shared" si="0"/>
        <v>0</v>
      </c>
      <c r="Q53" s="123">
        <v>343</v>
      </c>
      <c r="R53" s="123"/>
      <c r="S53" s="123">
        <v>537</v>
      </c>
      <c r="T53" s="123"/>
      <c r="U53" s="123">
        <v>2110</v>
      </c>
      <c r="V53" s="123"/>
      <c r="W53" s="39" t="s">
        <v>278</v>
      </c>
      <c r="X53" s="19" t="s">
        <v>279</v>
      </c>
      <c r="Y53" s="142" t="s">
        <v>317</v>
      </c>
      <c r="Z53" s="24">
        <v>410</v>
      </c>
      <c r="AA53" s="126">
        <f t="shared" ref="AA53" si="24">SUM(AC53,AE53,AG53)</f>
        <v>0</v>
      </c>
      <c r="AB53" s="123">
        <v>410</v>
      </c>
      <c r="AC53" s="123"/>
      <c r="AD53" s="123">
        <v>0</v>
      </c>
      <c r="AE53" s="130"/>
      <c r="AF53" s="123">
        <v>0</v>
      </c>
      <c r="AG53" s="133"/>
    </row>
    <row r="54" spans="1:33" ht="21" customHeight="1" x14ac:dyDescent="0.35">
      <c r="A54" s="314"/>
      <c r="B54" s="19" t="s">
        <v>250</v>
      </c>
      <c r="C54" s="20" t="s">
        <v>258</v>
      </c>
      <c r="D54" s="21">
        <v>900</v>
      </c>
      <c r="E54" s="126">
        <f t="shared" si="7"/>
        <v>0</v>
      </c>
      <c r="F54" s="127">
        <v>556</v>
      </c>
      <c r="G54" s="127"/>
      <c r="H54" s="127">
        <v>344</v>
      </c>
      <c r="I54" s="127"/>
      <c r="J54" s="127">
        <v>0</v>
      </c>
      <c r="K54" s="127"/>
      <c r="L54" s="215"/>
      <c r="M54" s="19" t="s">
        <v>238</v>
      </c>
      <c r="N54" s="20" t="s">
        <v>239</v>
      </c>
      <c r="O54" s="24">
        <v>3310</v>
      </c>
      <c r="P54" s="126">
        <f t="shared" si="0"/>
        <v>0</v>
      </c>
      <c r="Q54" s="123">
        <v>264</v>
      </c>
      <c r="R54" s="123"/>
      <c r="S54" s="123">
        <v>1187</v>
      </c>
      <c r="T54" s="123"/>
      <c r="U54" s="123">
        <v>1859</v>
      </c>
      <c r="V54" s="123"/>
      <c r="W54" s="212" t="s">
        <v>42</v>
      </c>
      <c r="X54" s="223"/>
      <c r="Y54" s="224"/>
      <c r="Z54" s="22">
        <f t="shared" ref="Z54" si="25">SUM(Z53:Z53)</f>
        <v>410</v>
      </c>
      <c r="AA54" s="125">
        <f>SUM(AA53:AA53)</f>
        <v>0</v>
      </c>
      <c r="AB54" s="125">
        <f>SUM(AB53:AB53)</f>
        <v>410</v>
      </c>
      <c r="AC54" s="132">
        <f t="shared" ref="AC54:AG54" si="26">SUM(AC53:AC53)</f>
        <v>0</v>
      </c>
      <c r="AD54" s="125">
        <f t="shared" si="26"/>
        <v>0</v>
      </c>
      <c r="AE54" s="132">
        <f t="shared" si="26"/>
        <v>0</v>
      </c>
      <c r="AF54" s="125">
        <f t="shared" si="26"/>
        <v>0</v>
      </c>
      <c r="AG54" s="132">
        <f t="shared" si="26"/>
        <v>0</v>
      </c>
    </row>
    <row r="55" spans="1:33" ht="21" customHeight="1" x14ac:dyDescent="0.35">
      <c r="A55" s="314"/>
      <c r="B55" s="19" t="s">
        <v>253</v>
      </c>
      <c r="C55" s="20" t="s">
        <v>254</v>
      </c>
      <c r="D55" s="21">
        <v>1680</v>
      </c>
      <c r="E55" s="126">
        <f t="shared" si="7"/>
        <v>0</v>
      </c>
      <c r="F55" s="127">
        <v>894</v>
      </c>
      <c r="G55" s="127"/>
      <c r="H55" s="127">
        <v>355</v>
      </c>
      <c r="I55" s="127"/>
      <c r="J55" s="127">
        <v>431</v>
      </c>
      <c r="K55" s="127"/>
      <c r="L55" s="215"/>
      <c r="M55" s="19" t="s">
        <v>244</v>
      </c>
      <c r="N55" s="20" t="s">
        <v>245</v>
      </c>
      <c r="O55" s="24">
        <v>2600</v>
      </c>
      <c r="P55" s="126">
        <f t="shared" si="0"/>
        <v>0</v>
      </c>
      <c r="Q55" s="123">
        <v>718</v>
      </c>
      <c r="R55" s="123"/>
      <c r="S55" s="123">
        <v>724</v>
      </c>
      <c r="T55" s="123"/>
      <c r="U55" s="123">
        <v>1158</v>
      </c>
      <c r="V55" s="123"/>
      <c r="W55" s="39" t="s">
        <v>281</v>
      </c>
      <c r="X55" s="19" t="s">
        <v>282</v>
      </c>
      <c r="Y55" s="142" t="s">
        <v>318</v>
      </c>
      <c r="Z55" s="24">
        <v>410</v>
      </c>
      <c r="AA55" s="126">
        <f t="shared" ref="AA55" si="27">SUM(AC55,AE55,AG55)</f>
        <v>0</v>
      </c>
      <c r="AB55" s="123">
        <v>410</v>
      </c>
      <c r="AC55" s="123"/>
      <c r="AD55" s="123">
        <v>0</v>
      </c>
      <c r="AE55" s="130"/>
      <c r="AF55" s="123">
        <v>0</v>
      </c>
      <c r="AG55" s="133"/>
    </row>
    <row r="56" spans="1:33" ht="21" customHeight="1" x14ac:dyDescent="0.35">
      <c r="A56" s="317"/>
      <c r="B56" s="19" t="s">
        <v>284</v>
      </c>
      <c r="C56" s="20" t="s">
        <v>303</v>
      </c>
      <c r="D56" s="21">
        <v>840</v>
      </c>
      <c r="E56" s="126">
        <f t="shared" si="7"/>
        <v>0</v>
      </c>
      <c r="F56" s="127">
        <v>20</v>
      </c>
      <c r="G56" s="127"/>
      <c r="H56" s="127">
        <v>340</v>
      </c>
      <c r="I56" s="127"/>
      <c r="J56" s="127">
        <v>480</v>
      </c>
      <c r="K56" s="127"/>
      <c r="L56" s="215"/>
      <c r="M56" s="19" t="s">
        <v>247</v>
      </c>
      <c r="N56" s="20" t="s">
        <v>248</v>
      </c>
      <c r="O56" s="24">
        <v>3610</v>
      </c>
      <c r="P56" s="126">
        <f t="shared" si="0"/>
        <v>0</v>
      </c>
      <c r="Q56" s="123">
        <v>1642</v>
      </c>
      <c r="R56" s="123"/>
      <c r="S56" s="123">
        <v>386</v>
      </c>
      <c r="T56" s="123"/>
      <c r="U56" s="123">
        <v>1582</v>
      </c>
      <c r="V56" s="123"/>
      <c r="W56" s="306" t="s">
        <v>42</v>
      </c>
      <c r="X56" s="223"/>
      <c r="Y56" s="224"/>
      <c r="Z56" s="82">
        <f t="shared" ref="Z56" si="28">SUM(Z55:Z55)</f>
        <v>410</v>
      </c>
      <c r="AA56" s="124">
        <f>SUM(AA55:AA55)</f>
        <v>0</v>
      </c>
      <c r="AB56" s="124">
        <f>SUM(AB55:AB55)</f>
        <v>410</v>
      </c>
      <c r="AC56" s="131">
        <f t="shared" ref="AC56:AG56" si="29">SUM(AC55:AC55)</f>
        <v>0</v>
      </c>
      <c r="AD56" s="124">
        <f t="shared" si="29"/>
        <v>0</v>
      </c>
      <c r="AE56" s="131">
        <f t="shared" si="29"/>
        <v>0</v>
      </c>
      <c r="AF56" s="124">
        <f t="shared" si="29"/>
        <v>0</v>
      </c>
      <c r="AG56" s="131">
        <f t="shared" si="29"/>
        <v>0</v>
      </c>
    </row>
    <row r="57" spans="1:33" ht="18.95" customHeight="1" x14ac:dyDescent="0.35">
      <c r="A57" s="311" t="s">
        <v>42</v>
      </c>
      <c r="B57" s="312"/>
      <c r="C57" s="312"/>
      <c r="D57" s="83">
        <f t="shared" ref="D57:K57" si="30">SUM(D48:D56)</f>
        <v>23120</v>
      </c>
      <c r="E57" s="124">
        <f>SUM(E48:E56)</f>
        <v>0</v>
      </c>
      <c r="F57" s="124">
        <f>SUM(F48:F56)</f>
        <v>5345</v>
      </c>
      <c r="G57" s="136">
        <f t="shared" ref="G57" si="31">SUM(G48:G56)</f>
        <v>0</v>
      </c>
      <c r="H57" s="124">
        <f t="shared" si="30"/>
        <v>7486</v>
      </c>
      <c r="I57" s="131">
        <f t="shared" si="30"/>
        <v>0</v>
      </c>
      <c r="J57" s="124">
        <f t="shared" si="30"/>
        <v>10289</v>
      </c>
      <c r="K57" s="131">
        <f t="shared" si="30"/>
        <v>0</v>
      </c>
      <c r="L57" s="216"/>
      <c r="M57" s="19" t="s">
        <v>251</v>
      </c>
      <c r="N57" s="20" t="s">
        <v>252</v>
      </c>
      <c r="O57" s="24">
        <v>4950</v>
      </c>
      <c r="P57" s="126">
        <f t="shared" si="0"/>
        <v>0</v>
      </c>
      <c r="Q57" s="123">
        <v>1234</v>
      </c>
      <c r="R57" s="123"/>
      <c r="S57" s="123">
        <v>1545</v>
      </c>
      <c r="T57" s="123"/>
      <c r="U57" s="123">
        <v>2171</v>
      </c>
      <c r="V57" s="123"/>
      <c r="W57" s="330" t="s">
        <v>304</v>
      </c>
      <c r="X57" s="229"/>
      <c r="Y57" s="230"/>
      <c r="Z57" s="85">
        <f t="shared" ref="Z57:AG57" si="32">SUM(D24+D38+D47+D57+O16+O33+O36+O58+Z18+Z28+Z37+Z42+Z49+Z52+Z54+Z56+O39)</f>
        <v>288000</v>
      </c>
      <c r="AA57" s="85">
        <f>SUM(E24+E38+E47+E57+P16+P33+P36+P58+AA18+AA28+AA37+AA42+AA49+AA52+AA54+AA56+P39)</f>
        <v>0</v>
      </c>
      <c r="AB57" s="85">
        <f t="shared" si="32"/>
        <v>89098</v>
      </c>
      <c r="AC57" s="85">
        <f t="shared" si="32"/>
        <v>0</v>
      </c>
      <c r="AD57" s="85">
        <f t="shared" si="32"/>
        <v>88793</v>
      </c>
      <c r="AE57" s="85">
        <f t="shared" si="32"/>
        <v>0</v>
      </c>
      <c r="AF57" s="85">
        <f t="shared" si="32"/>
        <v>110109</v>
      </c>
      <c r="AG57" s="85">
        <f t="shared" si="32"/>
        <v>0</v>
      </c>
    </row>
    <row r="58" spans="1:33" ht="20.25" customHeight="1" x14ac:dyDescent="0.35">
      <c r="A58" s="86"/>
      <c r="B58" s="75"/>
      <c r="C58" s="87"/>
      <c r="D58" s="88"/>
      <c r="E58" s="89"/>
      <c r="F58" s="88"/>
      <c r="G58" s="88"/>
      <c r="H58" s="88"/>
      <c r="I58" s="88"/>
      <c r="J58" s="88"/>
      <c r="K58" s="88"/>
      <c r="L58" s="212" t="s">
        <v>42</v>
      </c>
      <c r="M58" s="223"/>
      <c r="N58" s="224"/>
      <c r="O58" s="82">
        <f t="shared" ref="O58:V58" si="33">SUM(O40:O57)</f>
        <v>48150</v>
      </c>
      <c r="P58" s="124">
        <f>SUM(P40:P57)</f>
        <v>0</v>
      </c>
      <c r="Q58" s="124">
        <f>SUM(Q40:Q57)</f>
        <v>14225</v>
      </c>
      <c r="R58" s="131">
        <f>SUM(R40:R57)</f>
        <v>0</v>
      </c>
      <c r="S58" s="124">
        <f t="shared" si="33"/>
        <v>12971</v>
      </c>
      <c r="T58" s="131">
        <f t="shared" si="33"/>
        <v>0</v>
      </c>
      <c r="U58" s="124">
        <f t="shared" si="33"/>
        <v>20954</v>
      </c>
      <c r="V58" s="134">
        <f t="shared" si="33"/>
        <v>0</v>
      </c>
      <c r="W58" s="90"/>
      <c r="AG58" s="91"/>
    </row>
    <row r="59" spans="1:33" ht="30.6" customHeight="1" x14ac:dyDescent="0.35">
      <c r="A59" s="86"/>
      <c r="B59" s="92" t="s">
        <v>322</v>
      </c>
      <c r="C59" s="87"/>
      <c r="D59" s="88"/>
      <c r="E59" s="89"/>
      <c r="F59" s="88"/>
      <c r="G59" s="88"/>
      <c r="H59" s="88"/>
      <c r="I59" s="88"/>
      <c r="J59" s="88"/>
      <c r="K59" s="88"/>
      <c r="L59" s="93"/>
      <c r="M59" s="94"/>
      <c r="N59" s="94"/>
      <c r="O59" s="95"/>
      <c r="P59" s="96"/>
      <c r="Q59" s="96"/>
      <c r="R59" s="96"/>
      <c r="S59" s="96"/>
      <c r="T59" s="96"/>
      <c r="U59" s="96"/>
      <c r="V59" s="96"/>
      <c r="W59" s="30" t="s">
        <v>255</v>
      </c>
      <c r="AG59" s="91"/>
    </row>
    <row r="60" spans="1:33" ht="19.899999999999999" customHeight="1" x14ac:dyDescent="0.35">
      <c r="A60" s="97"/>
      <c r="B60" s="241"/>
      <c r="C60" s="242"/>
      <c r="D60" s="242"/>
      <c r="E60" s="242"/>
      <c r="F60" s="242"/>
      <c r="G60" s="242"/>
      <c r="H60" s="242"/>
      <c r="I60" s="242"/>
      <c r="J60" s="242"/>
      <c r="K60" s="242"/>
      <c r="L60" s="242"/>
      <c r="X60" s="4"/>
      <c r="Y60" s="4"/>
      <c r="Z60" s="4"/>
      <c r="AA60" s="4"/>
      <c r="AB60" s="4"/>
      <c r="AC60" s="4"/>
      <c r="AD60" s="4"/>
      <c r="AE60" s="4"/>
      <c r="AF60" s="100"/>
      <c r="AG60" s="91"/>
    </row>
    <row r="61" spans="1:33" ht="21.75" thickBot="1" x14ac:dyDescent="0.4">
      <c r="A61" s="97"/>
      <c r="B61" s="98"/>
      <c r="C61" s="99"/>
      <c r="D61" s="100"/>
      <c r="E61" s="101"/>
      <c r="F61" s="100"/>
      <c r="G61" s="102"/>
      <c r="H61" s="100"/>
      <c r="I61" s="100"/>
      <c r="J61" s="102"/>
      <c r="K61" s="102"/>
      <c r="L61" s="93"/>
      <c r="M61" s="103"/>
      <c r="N61" s="103"/>
      <c r="O61" s="104"/>
      <c r="P61" s="104"/>
      <c r="Q61" s="104"/>
      <c r="R61" s="104"/>
      <c r="S61" s="104"/>
      <c r="T61" s="104"/>
      <c r="U61" s="102"/>
      <c r="V61" s="102"/>
      <c r="W61" s="4"/>
      <c r="X61" s="4"/>
      <c r="Y61" s="4"/>
      <c r="Z61" s="4"/>
      <c r="AA61" s="4"/>
      <c r="AB61" s="4"/>
      <c r="AC61" s="4"/>
      <c r="AD61" s="4"/>
      <c r="AE61" s="4"/>
      <c r="AF61" s="100"/>
      <c r="AG61" s="91"/>
    </row>
    <row r="62" spans="1:33" ht="15" thickTop="1" x14ac:dyDescent="0.35">
      <c r="A62" s="97"/>
      <c r="B62" s="318" t="s">
        <v>329</v>
      </c>
      <c r="C62" s="319"/>
      <c r="D62" s="319"/>
      <c r="E62" s="319"/>
      <c r="F62" s="319"/>
      <c r="G62" s="319"/>
      <c r="H62" s="319"/>
      <c r="I62" s="319"/>
      <c r="J62" s="319"/>
      <c r="K62" s="319"/>
      <c r="L62" s="319"/>
      <c r="M62" s="319"/>
      <c r="N62" s="319"/>
      <c r="O62" s="319"/>
      <c r="P62" s="319"/>
      <c r="Q62" s="319"/>
      <c r="R62" s="319"/>
      <c r="S62" s="319"/>
      <c r="T62" s="319"/>
      <c r="U62" s="319"/>
      <c r="V62" s="319"/>
      <c r="W62" s="320"/>
      <c r="X62" s="4"/>
      <c r="Y62" s="4"/>
      <c r="Z62" s="4"/>
      <c r="AA62" s="4"/>
      <c r="AB62" s="4"/>
      <c r="AC62" s="4"/>
      <c r="AD62" s="4"/>
      <c r="AE62" s="4"/>
      <c r="AF62" s="100"/>
      <c r="AG62" s="91"/>
    </row>
    <row r="63" spans="1:33" ht="12" customHeight="1" x14ac:dyDescent="0.35">
      <c r="A63" s="97"/>
      <c r="B63" s="321"/>
      <c r="C63" s="322"/>
      <c r="D63" s="322"/>
      <c r="E63" s="322"/>
      <c r="F63" s="322"/>
      <c r="G63" s="322"/>
      <c r="H63" s="322"/>
      <c r="I63" s="322"/>
      <c r="J63" s="322"/>
      <c r="K63" s="322"/>
      <c r="L63" s="322"/>
      <c r="M63" s="322"/>
      <c r="N63" s="322"/>
      <c r="O63" s="322"/>
      <c r="P63" s="322"/>
      <c r="Q63" s="322"/>
      <c r="R63" s="322"/>
      <c r="S63" s="322"/>
      <c r="T63" s="322"/>
      <c r="U63" s="322"/>
      <c r="V63" s="322"/>
      <c r="W63" s="323"/>
      <c r="X63" s="4"/>
      <c r="Y63" s="4"/>
      <c r="Z63" s="4"/>
      <c r="AA63" s="4"/>
      <c r="AB63" s="4"/>
      <c r="AC63" s="4"/>
      <c r="AD63" s="4"/>
      <c r="AE63" s="4"/>
      <c r="AF63" s="100"/>
      <c r="AG63" s="91"/>
    </row>
    <row r="64" spans="1:33" ht="17.25" customHeight="1" x14ac:dyDescent="0.35">
      <c r="A64" s="97"/>
      <c r="B64" s="321"/>
      <c r="C64" s="322"/>
      <c r="D64" s="322"/>
      <c r="E64" s="322"/>
      <c r="F64" s="322"/>
      <c r="G64" s="322"/>
      <c r="H64" s="322"/>
      <c r="I64" s="322"/>
      <c r="J64" s="322"/>
      <c r="K64" s="322"/>
      <c r="L64" s="322"/>
      <c r="M64" s="322"/>
      <c r="N64" s="322"/>
      <c r="O64" s="322"/>
      <c r="P64" s="322"/>
      <c r="Q64" s="322"/>
      <c r="R64" s="322"/>
      <c r="S64" s="322"/>
      <c r="T64" s="322"/>
      <c r="U64" s="322"/>
      <c r="V64" s="322"/>
      <c r="W64" s="323"/>
      <c r="X64" s="4"/>
      <c r="Y64" s="327" t="s">
        <v>305</v>
      </c>
      <c r="Z64" s="328"/>
      <c r="AA64" s="328"/>
      <c r="AB64" s="328"/>
      <c r="AC64" s="328"/>
      <c r="AD64" s="328"/>
      <c r="AE64" s="328"/>
      <c r="AF64" s="328"/>
      <c r="AG64" s="329"/>
    </row>
    <row r="65" spans="1:37" ht="17.25" customHeight="1" x14ac:dyDescent="0.35">
      <c r="A65" s="97"/>
      <c r="B65" s="321"/>
      <c r="C65" s="322"/>
      <c r="D65" s="322"/>
      <c r="E65" s="322"/>
      <c r="F65" s="322"/>
      <c r="G65" s="322"/>
      <c r="H65" s="322"/>
      <c r="I65" s="322"/>
      <c r="J65" s="322"/>
      <c r="K65" s="322"/>
      <c r="L65" s="322"/>
      <c r="M65" s="322"/>
      <c r="N65" s="322"/>
      <c r="O65" s="322"/>
      <c r="P65" s="322"/>
      <c r="Q65" s="322"/>
      <c r="R65" s="322"/>
      <c r="S65" s="322"/>
      <c r="T65" s="322"/>
      <c r="U65" s="322"/>
      <c r="V65" s="322"/>
      <c r="W65" s="323"/>
      <c r="X65" s="4"/>
      <c r="Y65" s="328"/>
      <c r="Z65" s="328"/>
      <c r="AA65" s="328"/>
      <c r="AB65" s="328"/>
      <c r="AC65" s="328"/>
      <c r="AD65" s="328"/>
      <c r="AE65" s="328"/>
      <c r="AF65" s="328"/>
      <c r="AG65" s="329"/>
    </row>
    <row r="66" spans="1:37" ht="15" customHeight="1" x14ac:dyDescent="0.35">
      <c r="A66" s="97"/>
      <c r="B66" s="321"/>
      <c r="C66" s="322"/>
      <c r="D66" s="322"/>
      <c r="E66" s="322"/>
      <c r="F66" s="322"/>
      <c r="G66" s="322"/>
      <c r="H66" s="322"/>
      <c r="I66" s="322"/>
      <c r="J66" s="322"/>
      <c r="K66" s="322"/>
      <c r="L66" s="322"/>
      <c r="M66" s="322"/>
      <c r="N66" s="322"/>
      <c r="O66" s="322"/>
      <c r="P66" s="322"/>
      <c r="Q66" s="322"/>
      <c r="R66" s="322"/>
      <c r="S66" s="322"/>
      <c r="T66" s="322"/>
      <c r="U66" s="322"/>
      <c r="V66" s="322"/>
      <c r="W66" s="323"/>
      <c r="X66" s="4"/>
      <c r="Y66" s="328"/>
      <c r="Z66" s="328"/>
      <c r="AA66" s="328"/>
      <c r="AB66" s="328"/>
      <c r="AC66" s="328"/>
      <c r="AD66" s="328"/>
      <c r="AE66" s="328"/>
      <c r="AF66" s="328"/>
      <c r="AG66" s="329"/>
    </row>
    <row r="67" spans="1:37" ht="15" customHeight="1" x14ac:dyDescent="0.35">
      <c r="A67" s="97"/>
      <c r="B67" s="321"/>
      <c r="C67" s="322"/>
      <c r="D67" s="322"/>
      <c r="E67" s="322"/>
      <c r="F67" s="322"/>
      <c r="G67" s="322"/>
      <c r="H67" s="322"/>
      <c r="I67" s="322"/>
      <c r="J67" s="322"/>
      <c r="K67" s="322"/>
      <c r="L67" s="322"/>
      <c r="M67" s="322"/>
      <c r="N67" s="322"/>
      <c r="O67" s="322"/>
      <c r="P67" s="322"/>
      <c r="Q67" s="322"/>
      <c r="R67" s="322"/>
      <c r="S67" s="322"/>
      <c r="T67" s="322"/>
      <c r="U67" s="322"/>
      <c r="V67" s="322"/>
      <c r="W67" s="323"/>
      <c r="X67" s="4"/>
      <c r="Y67" s="328"/>
      <c r="Z67" s="328"/>
      <c r="AA67" s="328"/>
      <c r="AB67" s="328"/>
      <c r="AC67" s="328"/>
      <c r="AD67" s="328"/>
      <c r="AE67" s="328"/>
      <c r="AF67" s="328"/>
      <c r="AG67" s="329"/>
      <c r="AH67" s="36"/>
      <c r="AI67" s="36"/>
      <c r="AJ67" s="36"/>
      <c r="AK67" s="36"/>
    </row>
    <row r="68" spans="1:37" ht="14.25" customHeight="1" x14ac:dyDescent="0.35">
      <c r="A68" s="97"/>
      <c r="B68" s="321"/>
      <c r="C68" s="322"/>
      <c r="D68" s="322"/>
      <c r="E68" s="322"/>
      <c r="F68" s="322"/>
      <c r="G68" s="322"/>
      <c r="H68" s="322"/>
      <c r="I68" s="322"/>
      <c r="J68" s="322"/>
      <c r="K68" s="322"/>
      <c r="L68" s="322"/>
      <c r="M68" s="322"/>
      <c r="N68" s="322"/>
      <c r="O68" s="322"/>
      <c r="P68" s="322"/>
      <c r="Q68" s="322"/>
      <c r="R68" s="322"/>
      <c r="S68" s="322"/>
      <c r="T68" s="322"/>
      <c r="U68" s="322"/>
      <c r="V68" s="322"/>
      <c r="W68" s="323"/>
      <c r="X68" s="4"/>
      <c r="Y68" s="328"/>
      <c r="Z68" s="328"/>
      <c r="AA68" s="328"/>
      <c r="AB68" s="328"/>
      <c r="AC68" s="328"/>
      <c r="AD68" s="328"/>
      <c r="AE68" s="328"/>
      <c r="AF68" s="328"/>
      <c r="AG68" s="329"/>
      <c r="AH68" s="36"/>
      <c r="AI68" s="36"/>
      <c r="AJ68" s="36"/>
      <c r="AK68" s="36"/>
    </row>
    <row r="69" spans="1:37" ht="14.25" customHeight="1" x14ac:dyDescent="0.35">
      <c r="A69" s="97"/>
      <c r="B69" s="321"/>
      <c r="C69" s="322"/>
      <c r="D69" s="322"/>
      <c r="E69" s="322"/>
      <c r="F69" s="322"/>
      <c r="G69" s="322"/>
      <c r="H69" s="322"/>
      <c r="I69" s="322"/>
      <c r="J69" s="322"/>
      <c r="K69" s="322"/>
      <c r="L69" s="322"/>
      <c r="M69" s="322"/>
      <c r="N69" s="322"/>
      <c r="O69" s="322"/>
      <c r="P69" s="322"/>
      <c r="Q69" s="322"/>
      <c r="R69" s="322"/>
      <c r="S69" s="322"/>
      <c r="T69" s="322"/>
      <c r="U69" s="322"/>
      <c r="V69" s="322"/>
      <c r="W69" s="323"/>
      <c r="X69" s="4"/>
      <c r="Y69" s="328"/>
      <c r="Z69" s="328"/>
      <c r="AA69" s="328"/>
      <c r="AB69" s="328"/>
      <c r="AC69" s="328"/>
      <c r="AD69" s="328"/>
      <c r="AE69" s="328"/>
      <c r="AF69" s="328"/>
      <c r="AG69" s="329"/>
      <c r="AH69" s="36"/>
      <c r="AI69" s="36"/>
      <c r="AJ69" s="36"/>
      <c r="AK69" s="36"/>
    </row>
    <row r="70" spans="1:37" ht="14.25" customHeight="1" x14ac:dyDescent="0.35">
      <c r="A70" s="97"/>
      <c r="B70" s="321"/>
      <c r="C70" s="322"/>
      <c r="D70" s="322"/>
      <c r="E70" s="322"/>
      <c r="F70" s="322"/>
      <c r="G70" s="322"/>
      <c r="H70" s="322"/>
      <c r="I70" s="322"/>
      <c r="J70" s="322"/>
      <c r="K70" s="322"/>
      <c r="L70" s="322"/>
      <c r="M70" s="322"/>
      <c r="N70" s="322"/>
      <c r="O70" s="322"/>
      <c r="P70" s="322"/>
      <c r="Q70" s="322"/>
      <c r="R70" s="322"/>
      <c r="S70" s="322"/>
      <c r="T70" s="322"/>
      <c r="U70" s="322"/>
      <c r="V70" s="322"/>
      <c r="W70" s="323"/>
      <c r="X70" s="4"/>
      <c r="Y70" s="328"/>
      <c r="Z70" s="328"/>
      <c r="AA70" s="328"/>
      <c r="AB70" s="328"/>
      <c r="AC70" s="328"/>
      <c r="AD70" s="328"/>
      <c r="AE70" s="328"/>
      <c r="AF70" s="328"/>
      <c r="AG70" s="329"/>
      <c r="AH70" s="36"/>
      <c r="AI70" s="36"/>
      <c r="AJ70" s="36"/>
      <c r="AK70" s="36"/>
    </row>
    <row r="71" spans="1:37" ht="14.25" customHeight="1" thickBot="1" x14ac:dyDescent="0.4">
      <c r="A71" s="97"/>
      <c r="B71" s="324"/>
      <c r="C71" s="325"/>
      <c r="D71" s="325"/>
      <c r="E71" s="325"/>
      <c r="F71" s="325"/>
      <c r="G71" s="325"/>
      <c r="H71" s="325"/>
      <c r="I71" s="325"/>
      <c r="J71" s="325"/>
      <c r="K71" s="325"/>
      <c r="L71" s="325"/>
      <c r="M71" s="325"/>
      <c r="N71" s="325"/>
      <c r="O71" s="325"/>
      <c r="P71" s="325"/>
      <c r="Q71" s="325"/>
      <c r="R71" s="325"/>
      <c r="S71" s="325"/>
      <c r="T71" s="325"/>
      <c r="U71" s="325"/>
      <c r="V71" s="325"/>
      <c r="W71" s="326"/>
      <c r="X71" s="4"/>
      <c r="Y71" s="328"/>
      <c r="Z71" s="328"/>
      <c r="AA71" s="328"/>
      <c r="AB71" s="328"/>
      <c r="AC71" s="328"/>
      <c r="AD71" s="328"/>
      <c r="AE71" s="328"/>
      <c r="AF71" s="328"/>
      <c r="AG71" s="329"/>
      <c r="AH71" s="36"/>
      <c r="AI71" s="36"/>
      <c r="AJ71" s="36"/>
    </row>
    <row r="72" spans="1:37" ht="15" customHeight="1" thickTop="1" x14ac:dyDescent="0.35">
      <c r="A72" s="97"/>
      <c r="C72" s="112"/>
      <c r="D72" s="112"/>
      <c r="E72" s="113"/>
      <c r="F72" s="112"/>
      <c r="G72" s="112"/>
      <c r="H72" s="112"/>
      <c r="I72" s="112"/>
      <c r="J72" s="112"/>
      <c r="K72" s="112"/>
      <c r="AG72" s="29"/>
      <c r="AH72" s="36"/>
      <c r="AI72" s="36"/>
      <c r="AJ72" s="36"/>
    </row>
    <row r="73" spans="1:37" ht="15" thickBot="1" x14ac:dyDescent="0.4">
      <c r="A73" s="105"/>
      <c r="B73" s="106"/>
      <c r="C73" s="106"/>
      <c r="D73" s="106"/>
      <c r="E73" s="107"/>
      <c r="F73" s="106"/>
      <c r="G73" s="106"/>
      <c r="H73" s="106"/>
      <c r="I73" s="106"/>
      <c r="J73" s="106"/>
      <c r="K73" s="106"/>
      <c r="L73" s="106"/>
      <c r="M73" s="106"/>
      <c r="N73" s="106"/>
      <c r="O73" s="106"/>
      <c r="P73" s="106"/>
      <c r="Q73" s="106"/>
      <c r="R73" s="106"/>
      <c r="S73" s="106"/>
      <c r="T73" s="106"/>
      <c r="U73" s="106"/>
      <c r="V73" s="106"/>
      <c r="W73" s="106"/>
      <c r="X73" s="108"/>
      <c r="Y73" s="106"/>
      <c r="Z73" s="106"/>
      <c r="AA73" s="106"/>
      <c r="AB73" s="106"/>
      <c r="AC73" s="106"/>
      <c r="AD73" s="106"/>
      <c r="AE73" s="106"/>
      <c r="AF73" s="106"/>
      <c r="AG73" s="109"/>
      <c r="AH73" s="36"/>
      <c r="AI73" s="36"/>
      <c r="AJ73" s="36"/>
    </row>
    <row r="74" spans="1:37" x14ac:dyDescent="0.35">
      <c r="B74" s="37"/>
      <c r="C74" s="37"/>
      <c r="D74" s="37"/>
      <c r="E74" s="110"/>
      <c r="F74" s="37"/>
      <c r="G74" s="37"/>
      <c r="H74" s="37"/>
      <c r="I74" s="37"/>
      <c r="J74" s="37"/>
      <c r="K74" s="37"/>
      <c r="X74" s="3"/>
    </row>
    <row r="75" spans="1:37" x14ac:dyDescent="0.35">
      <c r="B75" s="37"/>
      <c r="C75" s="37"/>
      <c r="D75" s="37"/>
      <c r="E75" s="110"/>
      <c r="F75" s="37"/>
      <c r="G75" s="37"/>
      <c r="H75" s="37"/>
      <c r="I75" s="37"/>
      <c r="J75" s="37"/>
      <c r="K75" s="37"/>
      <c r="X75" s="3"/>
    </row>
    <row r="76" spans="1:37" x14ac:dyDescent="0.35">
      <c r="B76" s="37"/>
      <c r="C76" s="37"/>
      <c r="D76" s="37"/>
      <c r="E76" s="110"/>
      <c r="F76" s="37"/>
      <c r="G76" s="37"/>
      <c r="H76" s="37"/>
      <c r="I76" s="37"/>
      <c r="J76" s="37"/>
      <c r="K76" s="37"/>
      <c r="N76" s="3"/>
      <c r="O76" s="3"/>
      <c r="P76" s="3"/>
      <c r="Q76" s="3"/>
      <c r="R76" s="3"/>
      <c r="S76" s="3"/>
      <c r="T76" s="3"/>
      <c r="U76" s="3"/>
      <c r="V76" s="3"/>
      <c r="X76" s="3"/>
      <c r="Y76" s="3"/>
      <c r="Z76" s="3"/>
      <c r="AA76" s="3"/>
      <c r="AB76" s="3"/>
      <c r="AC76" s="3"/>
      <c r="AD76" s="3"/>
      <c r="AE76" s="3"/>
      <c r="AF76" s="3"/>
      <c r="AG76" s="100"/>
    </row>
    <row r="77" spans="1:37" x14ac:dyDescent="0.35">
      <c r="B77" s="37"/>
      <c r="C77" s="37"/>
      <c r="D77" s="37"/>
      <c r="E77" s="110"/>
      <c r="F77" s="37"/>
      <c r="G77" s="37"/>
      <c r="H77" s="37"/>
      <c r="I77" s="37"/>
      <c r="J77" s="37"/>
      <c r="K77" s="37"/>
      <c r="L77" s="37"/>
      <c r="M77" s="37"/>
      <c r="N77" s="37"/>
      <c r="O77" s="37"/>
      <c r="P77" s="37"/>
      <c r="Q77" s="37"/>
      <c r="R77" s="37"/>
      <c r="S77" s="37"/>
      <c r="T77" s="37"/>
      <c r="U77" s="37"/>
      <c r="V77" s="37"/>
      <c r="X77" s="3"/>
      <c r="Y77" s="3"/>
      <c r="Z77" s="3"/>
      <c r="AA77" s="3"/>
      <c r="AB77" s="3"/>
      <c r="AC77" s="3"/>
      <c r="AD77" s="3"/>
      <c r="AE77" s="3"/>
      <c r="AF77" s="3"/>
      <c r="AG77" s="100"/>
    </row>
    <row r="78" spans="1:37" x14ac:dyDescent="0.35">
      <c r="B78" s="37"/>
      <c r="C78" s="37"/>
      <c r="D78" s="37"/>
      <c r="E78" s="110"/>
      <c r="F78" s="37"/>
      <c r="G78" s="37"/>
      <c r="H78" s="37"/>
      <c r="I78" s="37"/>
      <c r="J78" s="37"/>
      <c r="K78" s="37"/>
      <c r="L78" s="37"/>
      <c r="M78" s="37"/>
      <c r="N78" s="37"/>
      <c r="O78" s="37"/>
      <c r="P78" s="37"/>
      <c r="Q78" s="37"/>
      <c r="R78" s="37"/>
      <c r="S78" s="37"/>
      <c r="T78" s="37"/>
      <c r="U78" s="37"/>
      <c r="V78" s="37"/>
      <c r="X78" s="3"/>
      <c r="Y78" s="36"/>
      <c r="Z78" s="36"/>
      <c r="AA78" s="36"/>
      <c r="AB78" s="36"/>
      <c r="AC78" s="36"/>
      <c r="AD78" s="36"/>
      <c r="AE78" s="36"/>
      <c r="AF78" s="36"/>
      <c r="AG78" s="36"/>
    </row>
    <row r="79" spans="1:37" x14ac:dyDescent="0.35">
      <c r="X79" s="37"/>
      <c r="Y79" s="37"/>
      <c r="Z79" s="37"/>
      <c r="AA79" s="37"/>
      <c r="AB79" s="37"/>
      <c r="AC79" s="37"/>
      <c r="AD79" s="37"/>
      <c r="AE79" s="37"/>
      <c r="AF79" s="37"/>
      <c r="AG79" s="37"/>
    </row>
    <row r="80" spans="1:37" x14ac:dyDescent="0.35">
      <c r="X80" s="37"/>
      <c r="Y80" s="37"/>
      <c r="Z80" s="37"/>
      <c r="AA80" s="37"/>
      <c r="AB80" s="37"/>
      <c r="AC80" s="37"/>
      <c r="AD80" s="37"/>
      <c r="AE80" s="37"/>
      <c r="AF80" s="37"/>
      <c r="AG80" s="37"/>
    </row>
    <row r="81" spans="1:33" x14ac:dyDescent="0.35">
      <c r="X81" s="37"/>
      <c r="Y81" s="37"/>
      <c r="Z81" s="37"/>
      <c r="AA81" s="37"/>
      <c r="AB81" s="37"/>
      <c r="AC81" s="37"/>
      <c r="AD81" s="37"/>
      <c r="AE81" s="37"/>
      <c r="AF81" s="37"/>
      <c r="AG81" s="37"/>
    </row>
    <row r="82" spans="1:33" x14ac:dyDescent="0.35">
      <c r="X82" s="37"/>
      <c r="Y82" s="37"/>
      <c r="Z82" s="37"/>
      <c r="AA82" s="37"/>
      <c r="AB82" s="37"/>
      <c r="AC82" s="37"/>
      <c r="AD82" s="37"/>
      <c r="AE82" s="37"/>
      <c r="AF82" s="37"/>
      <c r="AG82" s="37"/>
    </row>
    <row r="83" spans="1:33" x14ac:dyDescent="0.35">
      <c r="X83" s="37"/>
      <c r="Y83" s="37"/>
      <c r="Z83" s="37"/>
      <c r="AA83" s="37"/>
      <c r="AB83" s="37"/>
      <c r="AC83" s="37"/>
      <c r="AD83" s="37"/>
      <c r="AE83" s="37"/>
      <c r="AF83" s="37"/>
      <c r="AG83" s="37"/>
    </row>
    <row r="84" spans="1:33" x14ac:dyDescent="0.35">
      <c r="X84" s="37"/>
      <c r="Y84" s="37"/>
      <c r="Z84" s="37"/>
      <c r="AA84" s="37"/>
      <c r="AB84" s="37"/>
      <c r="AC84" s="37"/>
      <c r="AD84" s="37"/>
      <c r="AE84" s="37"/>
      <c r="AF84" s="37"/>
      <c r="AG84" s="37"/>
    </row>
    <row r="85" spans="1:33" x14ac:dyDescent="0.35">
      <c r="X85" s="37"/>
      <c r="Y85" s="37"/>
      <c r="Z85" s="37"/>
      <c r="AA85" s="37"/>
      <c r="AB85" s="37"/>
      <c r="AC85" s="37"/>
      <c r="AD85" s="37"/>
      <c r="AE85" s="37"/>
      <c r="AF85" s="37"/>
      <c r="AG85" s="37"/>
    </row>
    <row r="86" spans="1:33" x14ac:dyDescent="0.35">
      <c r="X86" s="37"/>
      <c r="Y86" s="37"/>
      <c r="Z86" s="37"/>
      <c r="AA86" s="37"/>
      <c r="AB86" s="37"/>
      <c r="AC86" s="37"/>
      <c r="AD86" s="37"/>
      <c r="AE86" s="37"/>
      <c r="AF86" s="37"/>
      <c r="AG86" s="37"/>
    </row>
    <row r="87" spans="1:33" x14ac:dyDescent="0.35">
      <c r="X87" s="37"/>
      <c r="Y87" s="37"/>
      <c r="Z87" s="37"/>
      <c r="AA87" s="37"/>
      <c r="AB87" s="37"/>
      <c r="AC87" s="37"/>
      <c r="AD87" s="37"/>
      <c r="AE87" s="37"/>
      <c r="AF87" s="37"/>
      <c r="AG87" s="37"/>
    </row>
    <row r="88" spans="1:33" x14ac:dyDescent="0.35">
      <c r="A88" s="37"/>
      <c r="X88" s="37"/>
      <c r="Y88" s="37"/>
      <c r="Z88" s="37"/>
      <c r="AA88" s="37"/>
      <c r="AB88" s="37"/>
      <c r="AC88" s="37"/>
      <c r="AD88" s="37"/>
      <c r="AE88" s="37"/>
      <c r="AF88" s="37"/>
      <c r="AG88" s="37"/>
    </row>
    <row r="89" spans="1:33" x14ac:dyDescent="0.35">
      <c r="A89" s="37"/>
      <c r="L89" s="37"/>
      <c r="M89" s="37"/>
      <c r="N89" s="37"/>
      <c r="O89" s="37"/>
      <c r="P89" s="37"/>
      <c r="Q89" s="37"/>
      <c r="R89" s="37"/>
      <c r="S89" s="37"/>
      <c r="T89" s="37"/>
      <c r="U89" s="37"/>
      <c r="V89" s="37"/>
      <c r="W89" s="37"/>
      <c r="X89" s="37"/>
      <c r="Y89" s="37"/>
      <c r="Z89" s="37"/>
      <c r="AA89" s="37"/>
      <c r="AB89" s="37"/>
      <c r="AC89" s="37"/>
      <c r="AD89" s="37"/>
      <c r="AE89" s="37"/>
      <c r="AF89" s="37"/>
      <c r="AG89" s="37"/>
    </row>
    <row r="90" spans="1:33" x14ac:dyDescent="0.35">
      <c r="A90" s="37"/>
      <c r="L90" s="37"/>
      <c r="M90" s="37"/>
      <c r="N90" s="37"/>
      <c r="O90" s="37"/>
      <c r="P90" s="37"/>
      <c r="Q90" s="37"/>
      <c r="R90" s="37"/>
      <c r="S90" s="37"/>
      <c r="T90" s="37"/>
      <c r="U90" s="37"/>
      <c r="V90" s="37"/>
      <c r="W90" s="37"/>
      <c r="X90" s="37"/>
      <c r="Y90" s="37"/>
      <c r="Z90" s="37"/>
      <c r="AA90" s="37"/>
      <c r="AB90" s="37"/>
      <c r="AC90" s="37"/>
      <c r="AD90" s="37"/>
      <c r="AE90" s="37"/>
      <c r="AF90" s="37"/>
      <c r="AG90" s="37"/>
    </row>
    <row r="91" spans="1:33" x14ac:dyDescent="0.35">
      <c r="A91" s="37"/>
      <c r="L91" s="37"/>
      <c r="M91" s="37"/>
      <c r="N91" s="37"/>
      <c r="O91" s="37"/>
      <c r="P91" s="37"/>
      <c r="Q91" s="37"/>
      <c r="R91" s="37"/>
      <c r="S91" s="37"/>
      <c r="T91" s="37"/>
      <c r="U91" s="37"/>
      <c r="V91" s="37"/>
      <c r="W91" s="37"/>
      <c r="X91" s="37"/>
      <c r="Y91" s="37"/>
      <c r="Z91" s="37"/>
      <c r="AA91" s="37"/>
      <c r="AB91" s="37"/>
      <c r="AC91" s="37"/>
      <c r="AD91" s="37"/>
      <c r="AE91" s="37"/>
      <c r="AF91" s="37"/>
      <c r="AG91" s="37"/>
    </row>
    <row r="92" spans="1:33" x14ac:dyDescent="0.35">
      <c r="A92" s="37"/>
      <c r="W92" s="37"/>
      <c r="X92" s="37"/>
      <c r="Y92" s="37"/>
      <c r="Z92" s="37"/>
      <c r="AA92" s="37"/>
      <c r="AB92" s="37"/>
      <c r="AC92" s="37"/>
      <c r="AD92" s="37"/>
      <c r="AE92" s="37"/>
      <c r="AF92" s="37"/>
      <c r="AG92" s="37"/>
    </row>
    <row r="93" spans="1:33" x14ac:dyDescent="0.35">
      <c r="A93" s="37"/>
      <c r="W93" s="37"/>
      <c r="X93" s="37"/>
      <c r="Y93" s="37"/>
      <c r="Z93" s="37"/>
      <c r="AA93" s="37"/>
      <c r="AB93" s="37"/>
      <c r="AC93" s="37"/>
      <c r="AD93" s="37"/>
      <c r="AE93" s="37"/>
      <c r="AF93" s="37"/>
      <c r="AG93" s="37"/>
    </row>
    <row r="94" spans="1:33" x14ac:dyDescent="0.35">
      <c r="A94" s="37"/>
      <c r="W94" s="37"/>
    </row>
    <row r="95" spans="1:33" x14ac:dyDescent="0.35">
      <c r="A95" s="37"/>
    </row>
    <row r="96" spans="1:33" x14ac:dyDescent="0.35">
      <c r="A96" s="37"/>
    </row>
    <row r="97" spans="1:1" x14ac:dyDescent="0.35">
      <c r="A97" s="37"/>
    </row>
    <row r="98" spans="1:1" x14ac:dyDescent="0.35">
      <c r="A98" s="37"/>
    </row>
    <row r="99" spans="1:1" x14ac:dyDescent="0.35">
      <c r="A99" s="37"/>
    </row>
    <row r="100" spans="1:1" x14ac:dyDescent="0.35">
      <c r="A100" s="37"/>
    </row>
  </sheetData>
  <mergeCells count="80">
    <mergeCell ref="L58:N58"/>
    <mergeCell ref="B62:W71"/>
    <mergeCell ref="Y64:AG71"/>
    <mergeCell ref="W50:W51"/>
    <mergeCell ref="W52:Y52"/>
    <mergeCell ref="W54:Y54"/>
    <mergeCell ref="W56:Y56"/>
    <mergeCell ref="A57:C57"/>
    <mergeCell ref="W57:Y57"/>
    <mergeCell ref="B60:L60"/>
    <mergeCell ref="A38:C38"/>
    <mergeCell ref="W38:W41"/>
    <mergeCell ref="A39:A46"/>
    <mergeCell ref="L39:N39"/>
    <mergeCell ref="L40:L57"/>
    <mergeCell ref="W42:Y42"/>
    <mergeCell ref="W43:W48"/>
    <mergeCell ref="A47:C47"/>
    <mergeCell ref="A48:A56"/>
    <mergeCell ref="W49:Y49"/>
    <mergeCell ref="L37:L38"/>
    <mergeCell ref="W37:Y37"/>
    <mergeCell ref="Z11:Z12"/>
    <mergeCell ref="A13:A23"/>
    <mergeCell ref="L13:L15"/>
    <mergeCell ref="W13:W17"/>
    <mergeCell ref="L16:N16"/>
    <mergeCell ref="L17:L32"/>
    <mergeCell ref="W18:Y18"/>
    <mergeCell ref="W19:W27"/>
    <mergeCell ref="A24:C24"/>
    <mergeCell ref="A25:A37"/>
    <mergeCell ref="W28:Y28"/>
    <mergeCell ref="W29:W36"/>
    <mergeCell ref="L33:N33"/>
    <mergeCell ref="L34:L35"/>
    <mergeCell ref="L36:N36"/>
    <mergeCell ref="B8:N8"/>
    <mergeCell ref="W8:X8"/>
    <mergeCell ref="B9:S9"/>
    <mergeCell ref="A11:C12"/>
    <mergeCell ref="D11:D12"/>
    <mergeCell ref="L11:N12"/>
    <mergeCell ref="O11:O12"/>
    <mergeCell ref="W11:Y12"/>
    <mergeCell ref="A7:B7"/>
    <mergeCell ref="C7:K7"/>
    <mergeCell ref="L7:M7"/>
    <mergeCell ref="N7:V7"/>
    <mergeCell ref="W7:X7"/>
    <mergeCell ref="AG4:AG6"/>
    <mergeCell ref="A5:B5"/>
    <mergeCell ref="C5:K5"/>
    <mergeCell ref="L5:M5"/>
    <mergeCell ref="N5:V5"/>
    <mergeCell ref="W5:X5"/>
    <mergeCell ref="Y5:Z5"/>
    <mergeCell ref="A6:B6"/>
    <mergeCell ref="C6:K6"/>
    <mergeCell ref="L6:M6"/>
    <mergeCell ref="N6:V6"/>
    <mergeCell ref="W6:X6"/>
    <mergeCell ref="Y6:Z6"/>
    <mergeCell ref="Y3:Z3"/>
    <mergeCell ref="A4:B4"/>
    <mergeCell ref="C4:K4"/>
    <mergeCell ref="L4:M4"/>
    <mergeCell ref="N4:V4"/>
    <mergeCell ref="W4:X4"/>
    <mergeCell ref="Y4:Z4"/>
    <mergeCell ref="A3:B3"/>
    <mergeCell ref="C3:K3"/>
    <mergeCell ref="L3:M3"/>
    <mergeCell ref="N3:V3"/>
    <mergeCell ref="W3:X3"/>
    <mergeCell ref="A1:AA1"/>
    <mergeCell ref="AB1:AG1"/>
    <mergeCell ref="A2:B2"/>
    <mergeCell ref="C2:D2"/>
    <mergeCell ref="AB2:AG2"/>
  </mergeCells>
  <phoneticPr fontId="4"/>
  <printOptions horizontalCentered="1"/>
  <pageMargins left="0.19685039370078741" right="0.19685039370078741" top="0.19685039370078741" bottom="0.15748031496062992" header="0.19685039370078741" footer="0.19685039370078741"/>
  <pageSetup paperSize="9" scale="30" orientation="landscape" cellComments="asDisplayed"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01C89F76E252409A05CE2EAD7A9C2D" ma:contentTypeVersion="16" ma:contentTypeDescription="新しいドキュメントを作成します。" ma:contentTypeScope="" ma:versionID="e33ff3cec3e9d34f0f26f2d312e4dde5">
  <xsd:schema xmlns:xsd="http://www.w3.org/2001/XMLSchema" xmlns:xs="http://www.w3.org/2001/XMLSchema" xmlns:p="http://schemas.microsoft.com/office/2006/metadata/properties" xmlns:ns2="66c0514f-73f9-4f21-93a9-3f9b299fd725" xmlns:ns3="52287369-5926-4bd1-bd7e-c27dfe944955" targetNamespace="http://schemas.microsoft.com/office/2006/metadata/properties" ma:root="true" ma:fieldsID="7c705e970afbfad0b28a07f20a625c6f" ns2:_="" ns3:_="">
    <xsd:import namespace="66c0514f-73f9-4f21-93a9-3f9b299fd725"/>
    <xsd:import namespace="52287369-5926-4bd1-bd7e-c27dfe9449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0514f-73f9-4f21-93a9-3f9b299fd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e016f22-8769-445b-bb0c-1ab5691c00e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287369-5926-4bd1-bd7e-c27dfe94495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9dddc1cf-aed1-474a-870f-b6f083d36483}" ma:internalName="TaxCatchAll" ma:showField="CatchAllData" ma:web="52287369-5926-4bd1-bd7e-c27dfe9449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6c0514f-73f9-4f21-93a9-3f9b299fd725">
      <Terms xmlns="http://schemas.microsoft.com/office/infopath/2007/PartnerControls"/>
    </lcf76f155ced4ddcb4097134ff3c332f>
    <TaxCatchAll xmlns="52287369-5926-4bd1-bd7e-c27dfe944955" xsi:nil="true"/>
  </documentManagement>
</p:properties>
</file>

<file path=customXml/itemProps1.xml><?xml version="1.0" encoding="utf-8"?>
<ds:datastoreItem xmlns:ds="http://schemas.openxmlformats.org/officeDocument/2006/customXml" ds:itemID="{1B818EAD-3CC7-40DE-9AD6-406B7A754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0514f-73f9-4f21-93a9-3f9b299fd725"/>
    <ds:schemaRef ds:uri="52287369-5926-4bd1-bd7e-c27dfe9449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DACC5F-ECF7-4F4B-A649-F62DA9758FC3}">
  <ds:schemaRefs>
    <ds:schemaRef ds:uri="http://schemas.microsoft.com/sharepoint/v3/contenttype/forms"/>
  </ds:schemaRefs>
</ds:datastoreItem>
</file>

<file path=customXml/itemProps3.xml><?xml version="1.0" encoding="utf-8"?>
<ds:datastoreItem xmlns:ds="http://schemas.openxmlformats.org/officeDocument/2006/customXml" ds:itemID="{F4A901F3-73AD-4B3F-AC78-0CCE09574229}">
  <ds:schemaRefs>
    <ds:schemaRef ds:uri="http://schemas.microsoft.com/office/2006/metadata/properties"/>
    <ds:schemaRef ds:uri="http://schemas.microsoft.com/office/infopath/2007/PartnerControls"/>
    <ds:schemaRef ds:uri="66c0514f-73f9-4f21-93a9-3f9b299fd725"/>
    <ds:schemaRef ds:uri="52287369-5926-4bd1-bd7e-c27dfe9449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通常申込書</vt:lpstr>
      <vt:lpstr>選別申込書</vt:lpstr>
      <vt:lpstr>選別申込書!Print_Area</vt:lpstr>
      <vt:lpstr>通常申込書!Print_Area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utsunomiya</cp:lastModifiedBy>
  <cp:lastPrinted>2024-12-13T10:58:45Z</cp:lastPrinted>
  <dcterms:created xsi:type="dcterms:W3CDTF">2017-09-29T06:47:26Z</dcterms:created>
  <dcterms:modified xsi:type="dcterms:W3CDTF">2025-03-11T01:48:50Z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0x010100B101C89F76E252409A05CE2EAD7A9C2D</vt:lpwstr>
  </property>
</Properties>
</file>